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412" documentId="6_{0F7CD1F2-CD17-4391-9D6A-0C88A88DF643}" xr6:coauthVersionLast="34" xr6:coauthVersionMax="34" xr10:uidLastSave="{63E2A96A-B25A-4239-9ECA-A1E9DA64507E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V22" i="1" l="1"/>
  <c r="V23" i="1"/>
  <c r="V24" i="1"/>
  <c r="V25" i="1"/>
  <c r="V26" i="1"/>
  <c r="V27" i="1"/>
  <c r="V28" i="1"/>
  <c r="V29" i="1"/>
  <c r="V30" i="1"/>
  <c r="V31" i="1"/>
  <c r="V32" i="1"/>
  <c r="S22" i="1"/>
  <c r="S23" i="1"/>
  <c r="S24" i="1"/>
  <c r="S25" i="1"/>
  <c r="S26" i="1"/>
  <c r="S27" i="1"/>
  <c r="S28" i="1"/>
  <c r="S29" i="1"/>
  <c r="S30" i="1"/>
  <c r="S31" i="1"/>
  <c r="S32" i="1"/>
  <c r="R22" i="1"/>
  <c r="R23" i="1"/>
  <c r="R24" i="1"/>
  <c r="R25" i="1"/>
  <c r="R26" i="1"/>
  <c r="R27" i="1"/>
  <c r="R28" i="1"/>
  <c r="R29" i="1"/>
  <c r="R30" i="1"/>
  <c r="R31" i="1"/>
  <c r="R32" i="1"/>
  <c r="M22" i="1"/>
  <c r="M23" i="1"/>
  <c r="M24" i="1"/>
  <c r="M25" i="1"/>
  <c r="M26" i="1"/>
  <c r="M27" i="1"/>
  <c r="M28" i="1"/>
  <c r="M29" i="1"/>
  <c r="M30" i="1"/>
  <c r="M31" i="1"/>
  <c r="M32" i="1"/>
  <c r="J22" i="1"/>
  <c r="J23" i="1"/>
  <c r="J24" i="1"/>
  <c r="J25" i="1"/>
  <c r="J26" i="1"/>
  <c r="J27" i="1"/>
  <c r="J28" i="1"/>
  <c r="J29" i="1"/>
  <c r="J30" i="1"/>
  <c r="J31" i="1"/>
  <c r="J32" i="1"/>
  <c r="I24" i="1"/>
  <c r="I29" i="1"/>
  <c r="H22" i="1"/>
  <c r="H23" i="1"/>
  <c r="H24" i="1"/>
  <c r="H25" i="1"/>
  <c r="H26" i="1"/>
  <c r="H27" i="1"/>
  <c r="H28" i="1"/>
  <c r="H29" i="1"/>
  <c r="H30" i="1"/>
  <c r="H31" i="1"/>
  <c r="H32" i="1"/>
  <c r="D22" i="1"/>
  <c r="D23" i="1"/>
  <c r="D24" i="1"/>
  <c r="D25" i="1"/>
  <c r="D26" i="1"/>
  <c r="D27" i="1"/>
  <c r="D28" i="1"/>
  <c r="D29" i="1"/>
  <c r="D30" i="1"/>
  <c r="D31" i="1"/>
  <c r="D32" i="1"/>
  <c r="V21" i="1"/>
  <c r="S21" i="1"/>
  <c r="R21" i="1"/>
  <c r="M21" i="1"/>
  <c r="J21" i="1"/>
  <c r="H21" i="1"/>
  <c r="D21" i="1"/>
  <c r="V20" i="1"/>
  <c r="S20" i="1"/>
  <c r="R20" i="1"/>
  <c r="M20" i="1"/>
  <c r="J20" i="1"/>
  <c r="H20" i="1"/>
  <c r="D20" i="1"/>
  <c r="V19" i="1"/>
  <c r="S19" i="1"/>
  <c r="R19" i="1"/>
  <c r="M19" i="1"/>
  <c r="J19" i="1"/>
  <c r="H19" i="1"/>
  <c r="D19" i="1"/>
  <c r="V18" i="1"/>
  <c r="S18" i="1"/>
  <c r="R18" i="1"/>
  <c r="M18" i="1"/>
  <c r="J18" i="1"/>
  <c r="H18" i="1"/>
  <c r="I18" i="1" s="1"/>
  <c r="D18" i="1"/>
  <c r="V17" i="1"/>
  <c r="S17" i="1"/>
  <c r="R17" i="1"/>
  <c r="M17" i="1"/>
  <c r="J17" i="1"/>
  <c r="H17" i="1"/>
  <c r="I17" i="1" s="1"/>
  <c r="D17" i="1"/>
  <c r="V16" i="1"/>
  <c r="S16" i="1"/>
  <c r="R16" i="1"/>
  <c r="M16" i="1"/>
  <c r="J16" i="1"/>
  <c r="H16" i="1"/>
  <c r="I16" i="1" s="1"/>
  <c r="D16" i="1"/>
  <c r="V15" i="1"/>
  <c r="S15" i="1"/>
  <c r="R15" i="1"/>
  <c r="M15" i="1"/>
  <c r="J15" i="1"/>
  <c r="H15" i="1"/>
  <c r="I15" i="1" s="1"/>
  <c r="D15" i="1"/>
  <c r="I32" i="1" l="1"/>
  <c r="I31" i="1"/>
  <c r="I30" i="1"/>
  <c r="I28" i="1"/>
  <c r="I27" i="1"/>
  <c r="I26" i="1"/>
  <c r="I25" i="1"/>
  <c r="I23" i="1"/>
  <c r="I22" i="1"/>
  <c r="I21" i="1"/>
  <c r="I20" i="1"/>
  <c r="I19" i="1"/>
  <c r="H3" i="1" l="1"/>
  <c r="H4" i="1"/>
  <c r="H5" i="1"/>
  <c r="H6" i="1"/>
  <c r="H7" i="1"/>
  <c r="H8" i="1"/>
  <c r="H9" i="1"/>
  <c r="H10" i="1"/>
  <c r="H11" i="1"/>
  <c r="H12" i="1"/>
  <c r="H13" i="1"/>
  <c r="H14" i="1"/>
  <c r="D3" i="1"/>
  <c r="D4" i="1"/>
  <c r="D5" i="1"/>
  <c r="D6" i="1"/>
  <c r="D7" i="1"/>
  <c r="D8" i="1"/>
  <c r="D9" i="1"/>
  <c r="D10" i="1"/>
  <c r="D11" i="1"/>
  <c r="D12" i="1"/>
  <c r="D13" i="1"/>
  <c r="D14" i="1"/>
  <c r="V3" i="1" l="1"/>
  <c r="V4" i="1"/>
  <c r="V5" i="1"/>
  <c r="V6" i="1"/>
  <c r="V7" i="1"/>
  <c r="V8" i="1"/>
  <c r="V9" i="1"/>
  <c r="V10" i="1"/>
  <c r="V11" i="1"/>
  <c r="V12" i="1"/>
  <c r="V13" i="1"/>
  <c r="V14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M3" i="1"/>
  <c r="M4" i="1"/>
  <c r="M5" i="1"/>
  <c r="M6" i="1"/>
  <c r="M7" i="1"/>
  <c r="M8" i="1"/>
  <c r="M9" i="1"/>
  <c r="M10" i="1"/>
  <c r="M11" i="1"/>
  <c r="M12" i="1"/>
  <c r="M13" i="1"/>
  <c r="M14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V2" i="1" l="1"/>
  <c r="S2" i="1"/>
  <c r="R2" i="1"/>
  <c r="M2" i="1"/>
  <c r="J2" i="1"/>
  <c r="H2" i="1"/>
  <c r="D2" i="1"/>
  <c r="I2" i="1" l="1"/>
</calcChain>
</file>

<file path=xl/sharedStrings.xml><?xml version="1.0" encoding="utf-8"?>
<sst xmlns="http://schemas.openxmlformats.org/spreadsheetml/2006/main" count="27" uniqueCount="27">
  <si>
    <t>date</t>
    <phoneticPr fontId="2" type="noConversion"/>
  </si>
  <si>
    <t>lastnight.h</t>
    <phoneticPr fontId="2" type="noConversion"/>
  </si>
  <si>
    <t>lastnight.m</t>
    <phoneticPr fontId="2" type="noConversion"/>
  </si>
  <si>
    <t>ln</t>
    <phoneticPr fontId="2" type="noConversion"/>
  </si>
  <si>
    <t>today.h</t>
    <phoneticPr fontId="2" type="noConversion"/>
  </si>
  <si>
    <t>today.m</t>
    <phoneticPr fontId="2" type="noConversion"/>
  </si>
  <si>
    <t>cut</t>
    <phoneticPr fontId="2" type="noConversion"/>
  </si>
  <si>
    <t>today</t>
    <phoneticPr fontId="2" type="noConversion"/>
  </si>
  <si>
    <t>lastsleep</t>
    <phoneticPr fontId="2" type="noConversion"/>
  </si>
  <si>
    <t>deepsleep</t>
    <phoneticPr fontId="2" type="noConversion"/>
  </si>
  <si>
    <t>dp.h</t>
    <phoneticPr fontId="2" type="noConversion"/>
  </si>
  <si>
    <t>dp.m</t>
    <phoneticPr fontId="2" type="noConversion"/>
  </si>
  <si>
    <t>starttime</t>
    <phoneticPr fontId="2" type="noConversion"/>
  </si>
  <si>
    <t>s.h</t>
    <phoneticPr fontId="2" type="noConversion"/>
  </si>
  <si>
    <t>s.m</t>
    <phoneticPr fontId="2" type="noConversion"/>
  </si>
  <si>
    <t>holestudy</t>
    <phoneticPr fontId="2" type="noConversion"/>
  </si>
  <si>
    <t>purestudy</t>
    <phoneticPr fontId="2" type="noConversion"/>
  </si>
  <si>
    <t>rest</t>
    <phoneticPr fontId="2" type="noConversion"/>
  </si>
  <si>
    <t>rate</t>
    <phoneticPr fontId="2" type="noConversion"/>
  </si>
  <si>
    <t>holephone</t>
    <phoneticPr fontId="2" type="noConversion"/>
  </si>
  <si>
    <t>goodphone</t>
    <phoneticPr fontId="2" type="noConversion"/>
  </si>
  <si>
    <t>badtime</t>
    <phoneticPr fontId="2" type="noConversion"/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</si>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</sst>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pane xSplit="1" topLeftCell="K1" activePane="topRight" state="frozen"/>
      <selection activeCell="A10" sqref="A10"/>
      <selection pane="topRight" activeCell="X20" sqref="W20:Z24"/>
    </sheetView>
  </sheetViews>
  <sheetFormatPr defaultRowHeight="13.5" x14ac:dyDescent="0.15"/>
  <sheetData>
    <row r="1" spans="1:28" s="2" customForma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 s="2" customFormat="1" x14ac:dyDescent="0.15">
      <c r="A2" s="1">
        <v>43282</v>
      </c>
      <c r="B2" s="2">
        <v>16</v>
      </c>
      <c r="C2" s="2">
        <v>0</v>
      </c>
      <c r="D2" s="2">
        <f t="shared" ref="D2:D32" si="0">B2+C2/60</f>
        <v>16</v>
      </c>
      <c r="E2" s="2">
        <v>8</v>
      </c>
      <c r="F2" s="2">
        <v>8</v>
      </c>
      <c r="H2" s="2">
        <f t="shared" ref="H2:H32" si="1">E2+F2/60</f>
        <v>8.1333333333333329</v>
      </c>
      <c r="I2" s="2">
        <f t="shared" ref="I2:I32" si="2">H2+12-D2-G2/60</f>
        <v>4.1333333333333329</v>
      </c>
      <c r="J2" s="3">
        <f t="shared" ref="J2:J32" si="3">K2+L2/60</f>
        <v>1.3333333333333333</v>
      </c>
      <c r="K2" s="2">
        <v>1</v>
      </c>
      <c r="L2" s="2">
        <v>20</v>
      </c>
      <c r="M2" s="2">
        <f t="shared" ref="M2:M32" si="4">N2+O2/60</f>
        <v>12</v>
      </c>
      <c r="N2" s="2">
        <v>12</v>
      </c>
      <c r="O2" s="2">
        <v>0</v>
      </c>
      <c r="P2" s="2">
        <v>1E-3</v>
      </c>
      <c r="Q2" s="2">
        <v>1E-3</v>
      </c>
      <c r="R2" s="2">
        <f t="shared" ref="R2" si="5">P2-Q2</f>
        <v>0</v>
      </c>
      <c r="S2" s="2">
        <f t="shared" ref="S2" si="6">P2/Q2</f>
        <v>1</v>
      </c>
      <c r="T2" s="2">
        <v>434</v>
      </c>
      <c r="U2" s="2">
        <v>12</v>
      </c>
      <c r="V2" s="3">
        <f t="shared" ref="V2:V32" si="7">(T2-U2)/60</f>
        <v>7.0333333333333332</v>
      </c>
      <c r="W2" s="2">
        <v>6</v>
      </c>
      <c r="X2" s="2">
        <v>0</v>
      </c>
      <c r="Y2" s="2">
        <v>0</v>
      </c>
      <c r="Z2" s="2">
        <v>6</v>
      </c>
      <c r="AA2" s="2">
        <v>0</v>
      </c>
      <c r="AB2" s="4"/>
    </row>
    <row r="3" spans="1:28" x14ac:dyDescent="0.15">
      <c r="A3" s="1">
        <v>43283</v>
      </c>
      <c r="B3">
        <v>11</v>
      </c>
      <c r="C3">
        <v>49</v>
      </c>
      <c r="D3" s="2">
        <f t="shared" si="0"/>
        <v>11.816666666666666</v>
      </c>
      <c r="E3">
        <v>7</v>
      </c>
      <c r="F3">
        <v>59</v>
      </c>
      <c r="H3" s="2">
        <f t="shared" si="1"/>
        <v>7.9833333333333334</v>
      </c>
      <c r="I3" s="2">
        <f t="shared" si="2"/>
        <v>8.1666666666666679</v>
      </c>
      <c r="J3" s="3">
        <f t="shared" si="3"/>
        <v>3.0666666666666669</v>
      </c>
      <c r="K3">
        <v>3</v>
      </c>
      <c r="L3">
        <v>4</v>
      </c>
      <c r="M3" s="2">
        <f t="shared" si="4"/>
        <v>10.1</v>
      </c>
      <c r="N3">
        <v>10</v>
      </c>
      <c r="O3">
        <v>6</v>
      </c>
      <c r="P3">
        <v>1.5</v>
      </c>
      <c r="Q3">
        <v>1.5</v>
      </c>
      <c r="R3" s="2">
        <f t="shared" ref="R3:R14" si="8">P3-Q3</f>
        <v>0</v>
      </c>
      <c r="S3" s="2">
        <f t="shared" ref="S3:S32" si="9">P3/Q3</f>
        <v>1</v>
      </c>
      <c r="T3">
        <v>322</v>
      </c>
      <c r="U3">
        <v>18</v>
      </c>
      <c r="V3" s="3">
        <f t="shared" si="7"/>
        <v>5.0666666666666664</v>
      </c>
      <c r="W3" s="2">
        <v>4</v>
      </c>
      <c r="X3" s="2">
        <v>0</v>
      </c>
      <c r="Y3" s="2">
        <v>0</v>
      </c>
      <c r="Z3" s="2">
        <v>4</v>
      </c>
      <c r="AA3" s="2">
        <v>0</v>
      </c>
    </row>
    <row r="4" spans="1:28" x14ac:dyDescent="0.15">
      <c r="A4" s="1">
        <v>43284</v>
      </c>
      <c r="B4">
        <v>18</v>
      </c>
      <c r="C4">
        <v>30</v>
      </c>
      <c r="D4" s="2">
        <f t="shared" si="0"/>
        <v>18.5</v>
      </c>
      <c r="E4">
        <v>11</v>
      </c>
      <c r="F4">
        <v>20</v>
      </c>
      <c r="H4" s="2">
        <f t="shared" si="1"/>
        <v>11.333333333333334</v>
      </c>
      <c r="I4" s="2">
        <f t="shared" si="2"/>
        <v>4.8333333333333357</v>
      </c>
      <c r="J4" s="3">
        <f t="shared" si="3"/>
        <v>0</v>
      </c>
      <c r="M4" s="2">
        <f t="shared" si="4"/>
        <v>11.55</v>
      </c>
      <c r="N4">
        <v>11</v>
      </c>
      <c r="O4">
        <v>33</v>
      </c>
      <c r="P4">
        <v>2.5</v>
      </c>
      <c r="Q4">
        <v>2.5</v>
      </c>
      <c r="R4" s="2">
        <f t="shared" si="8"/>
        <v>0</v>
      </c>
      <c r="S4" s="2">
        <f t="shared" si="9"/>
        <v>1</v>
      </c>
      <c r="T4">
        <v>370</v>
      </c>
      <c r="U4">
        <v>1</v>
      </c>
      <c r="V4" s="3">
        <f t="shared" si="7"/>
        <v>6.15</v>
      </c>
      <c r="W4" s="2">
        <v>3</v>
      </c>
      <c r="X4" s="2">
        <v>0</v>
      </c>
      <c r="Y4" s="2">
        <v>0</v>
      </c>
      <c r="Z4" s="2">
        <v>3</v>
      </c>
      <c r="AA4" s="2">
        <v>0</v>
      </c>
    </row>
    <row r="5" spans="1:28" x14ac:dyDescent="0.15">
      <c r="A5" s="1">
        <v>43285</v>
      </c>
      <c r="B5">
        <v>9</v>
      </c>
      <c r="C5">
        <v>39</v>
      </c>
      <c r="D5" s="2">
        <f t="shared" si="0"/>
        <v>9.65</v>
      </c>
      <c r="E5">
        <v>5</v>
      </c>
      <c r="F5">
        <v>51</v>
      </c>
      <c r="G5">
        <v>72</v>
      </c>
      <c r="H5" s="2">
        <f t="shared" si="1"/>
        <v>5.85</v>
      </c>
      <c r="I5" s="2">
        <f t="shared" si="2"/>
        <v>7.0000000000000009</v>
      </c>
      <c r="J5" s="3">
        <f t="shared" si="3"/>
        <v>0.98333333333333328</v>
      </c>
      <c r="K5">
        <v>0</v>
      </c>
      <c r="L5">
        <v>59</v>
      </c>
      <c r="M5" s="2">
        <f t="shared" si="4"/>
        <v>7.7166666666666668</v>
      </c>
      <c r="N5">
        <v>7</v>
      </c>
      <c r="O5">
        <v>43</v>
      </c>
      <c r="P5">
        <v>11</v>
      </c>
      <c r="Q5">
        <v>11</v>
      </c>
      <c r="R5" s="2">
        <f t="shared" si="8"/>
        <v>0</v>
      </c>
      <c r="S5" s="2">
        <f t="shared" si="9"/>
        <v>1</v>
      </c>
      <c r="T5">
        <v>496</v>
      </c>
      <c r="U5">
        <v>12</v>
      </c>
      <c r="V5" s="3">
        <f t="shared" si="7"/>
        <v>8.0666666666666664</v>
      </c>
      <c r="W5" s="2">
        <v>2</v>
      </c>
      <c r="X5" s="2">
        <v>0</v>
      </c>
      <c r="Y5" s="2">
        <v>0</v>
      </c>
      <c r="Z5" s="2">
        <v>2</v>
      </c>
      <c r="AA5" s="2">
        <v>0</v>
      </c>
    </row>
    <row r="6" spans="1:28" x14ac:dyDescent="0.15">
      <c r="A6" s="1">
        <v>43286</v>
      </c>
      <c r="B6">
        <v>10</v>
      </c>
      <c r="C6">
        <v>26</v>
      </c>
      <c r="D6" s="2">
        <f t="shared" si="0"/>
        <v>10.433333333333334</v>
      </c>
      <c r="E6">
        <v>5</v>
      </c>
      <c r="F6">
        <v>36</v>
      </c>
      <c r="H6" s="2">
        <f t="shared" si="1"/>
        <v>5.6</v>
      </c>
      <c r="I6" s="2">
        <f t="shared" si="2"/>
        <v>7.1666666666666679</v>
      </c>
      <c r="J6" s="3">
        <f t="shared" si="3"/>
        <v>1.3666666666666667</v>
      </c>
      <c r="K6">
        <v>1</v>
      </c>
      <c r="L6">
        <v>22</v>
      </c>
      <c r="M6" s="2">
        <f t="shared" si="4"/>
        <v>6.2</v>
      </c>
      <c r="N6">
        <v>6</v>
      </c>
      <c r="O6">
        <v>12</v>
      </c>
      <c r="P6">
        <v>7.3330000000000002</v>
      </c>
      <c r="Q6">
        <v>7.3330000000000002</v>
      </c>
      <c r="R6" s="2">
        <f t="shared" si="8"/>
        <v>0</v>
      </c>
      <c r="S6" s="2">
        <f t="shared" si="9"/>
        <v>1</v>
      </c>
      <c r="T6">
        <v>476</v>
      </c>
      <c r="U6">
        <v>25</v>
      </c>
      <c r="V6" s="3">
        <f t="shared" si="7"/>
        <v>7.5166666666666666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8" x14ac:dyDescent="0.15">
      <c r="A7" s="1">
        <v>43287</v>
      </c>
      <c r="B7">
        <v>10</v>
      </c>
      <c r="C7">
        <v>37</v>
      </c>
      <c r="D7" s="2">
        <f t="shared" si="0"/>
        <v>10.616666666666667</v>
      </c>
      <c r="E7">
        <v>7</v>
      </c>
      <c r="F7">
        <v>0</v>
      </c>
      <c r="H7" s="2">
        <f t="shared" si="1"/>
        <v>7</v>
      </c>
      <c r="I7" s="2">
        <f t="shared" si="2"/>
        <v>8.3833333333333329</v>
      </c>
      <c r="J7" s="3">
        <f t="shared" si="3"/>
        <v>3.2333333333333334</v>
      </c>
      <c r="K7">
        <v>3</v>
      </c>
      <c r="L7">
        <v>14</v>
      </c>
      <c r="M7" s="2">
        <f t="shared" si="4"/>
        <v>8.7333333333333325</v>
      </c>
      <c r="N7">
        <v>8</v>
      </c>
      <c r="O7">
        <v>44</v>
      </c>
      <c r="P7">
        <v>7.133</v>
      </c>
      <c r="Q7">
        <v>4.7919999999999998</v>
      </c>
      <c r="R7" s="2">
        <f t="shared" si="8"/>
        <v>2.3410000000000002</v>
      </c>
      <c r="S7" s="2">
        <f t="shared" si="9"/>
        <v>1.4885225375626043</v>
      </c>
      <c r="T7">
        <v>380</v>
      </c>
      <c r="U7">
        <v>0</v>
      </c>
      <c r="V7" s="3">
        <f t="shared" si="7"/>
        <v>6.333333333333333</v>
      </c>
      <c r="W7" s="2">
        <v>0</v>
      </c>
      <c r="X7" s="2">
        <v>0</v>
      </c>
      <c r="Y7" s="2">
        <v>0</v>
      </c>
      <c r="Z7" s="2">
        <v>0</v>
      </c>
      <c r="AA7" s="2">
        <v>0</v>
      </c>
    </row>
    <row r="8" spans="1:28" x14ac:dyDescent="0.15">
      <c r="A8" s="1">
        <v>43288</v>
      </c>
      <c r="B8">
        <v>9</v>
      </c>
      <c r="C8">
        <v>4</v>
      </c>
      <c r="D8" s="2">
        <f t="shared" si="0"/>
        <v>9.0666666666666664</v>
      </c>
      <c r="E8">
        <v>6</v>
      </c>
      <c r="F8">
        <v>19</v>
      </c>
      <c r="H8" s="2">
        <f t="shared" si="1"/>
        <v>6.3166666666666664</v>
      </c>
      <c r="I8" s="2">
        <f t="shared" si="2"/>
        <v>9.25</v>
      </c>
      <c r="J8" s="3">
        <f t="shared" si="3"/>
        <v>2.7166666666666668</v>
      </c>
      <c r="K8">
        <v>2</v>
      </c>
      <c r="L8">
        <v>43</v>
      </c>
      <c r="M8" s="2">
        <f t="shared" si="4"/>
        <v>7.3166666666666664</v>
      </c>
      <c r="N8">
        <v>7</v>
      </c>
      <c r="O8">
        <v>19</v>
      </c>
      <c r="P8">
        <v>8.3829999999999991</v>
      </c>
      <c r="Q8">
        <v>4.4829999999999997</v>
      </c>
      <c r="R8" s="2">
        <f t="shared" si="8"/>
        <v>3.8999999999999995</v>
      </c>
      <c r="S8" s="2">
        <f t="shared" si="9"/>
        <v>1.8699531563685032</v>
      </c>
      <c r="T8">
        <v>411</v>
      </c>
      <c r="U8">
        <v>4</v>
      </c>
      <c r="V8" s="3">
        <f t="shared" si="7"/>
        <v>6.7833333333333332</v>
      </c>
      <c r="W8" s="2">
        <v>0</v>
      </c>
      <c r="X8" s="2">
        <v>0</v>
      </c>
      <c r="Y8" s="2">
        <v>0</v>
      </c>
      <c r="Z8" s="2">
        <v>0</v>
      </c>
      <c r="AA8" s="2">
        <v>0</v>
      </c>
    </row>
    <row r="9" spans="1:28" x14ac:dyDescent="0.15">
      <c r="A9" s="1">
        <v>43289</v>
      </c>
      <c r="B9">
        <v>11</v>
      </c>
      <c r="C9">
        <v>16</v>
      </c>
      <c r="D9" s="2">
        <f t="shared" si="0"/>
        <v>11.266666666666667</v>
      </c>
      <c r="E9">
        <v>6</v>
      </c>
      <c r="F9">
        <v>14</v>
      </c>
      <c r="H9" s="2">
        <f t="shared" si="1"/>
        <v>6.2333333333333334</v>
      </c>
      <c r="I9" s="2">
        <f t="shared" si="2"/>
        <v>6.9666666666666668</v>
      </c>
      <c r="J9" s="3">
        <f t="shared" si="3"/>
        <v>11.266666666666667</v>
      </c>
      <c r="K9">
        <v>11</v>
      </c>
      <c r="L9">
        <v>16</v>
      </c>
      <c r="M9" s="2">
        <f t="shared" si="4"/>
        <v>6.7166666666666668</v>
      </c>
      <c r="N9">
        <v>6</v>
      </c>
      <c r="O9">
        <v>43</v>
      </c>
      <c r="P9">
        <v>6.45</v>
      </c>
      <c r="Q9">
        <v>6.45</v>
      </c>
      <c r="R9" s="2">
        <f t="shared" si="8"/>
        <v>0</v>
      </c>
      <c r="S9" s="2">
        <f t="shared" si="9"/>
        <v>1</v>
      </c>
      <c r="T9">
        <v>469</v>
      </c>
      <c r="U9">
        <v>11</v>
      </c>
      <c r="V9" s="3">
        <f t="shared" si="7"/>
        <v>7.6333333333333337</v>
      </c>
      <c r="W9" s="2">
        <v>0</v>
      </c>
      <c r="X9" s="2">
        <v>0</v>
      </c>
      <c r="Y9" s="2">
        <v>0</v>
      </c>
      <c r="Z9" s="2">
        <v>0</v>
      </c>
      <c r="AA9" s="2">
        <v>0</v>
      </c>
    </row>
    <row r="10" spans="1:28" x14ac:dyDescent="0.15">
      <c r="A10" s="1">
        <v>43290</v>
      </c>
      <c r="B10">
        <v>12</v>
      </c>
      <c r="C10">
        <v>50</v>
      </c>
      <c r="D10" s="2">
        <f t="shared" si="0"/>
        <v>12.833333333333334</v>
      </c>
      <c r="E10">
        <v>5</v>
      </c>
      <c r="F10">
        <v>16</v>
      </c>
      <c r="H10" s="2">
        <f t="shared" si="1"/>
        <v>5.2666666666666666</v>
      </c>
      <c r="I10" s="2">
        <f t="shared" si="2"/>
        <v>4.4333333333333318</v>
      </c>
      <c r="J10" s="3">
        <f t="shared" si="3"/>
        <v>1.1333333333333333</v>
      </c>
      <c r="K10">
        <v>1</v>
      </c>
      <c r="L10">
        <v>8</v>
      </c>
      <c r="M10" s="2">
        <f t="shared" si="4"/>
        <v>7.583333333333333</v>
      </c>
      <c r="N10">
        <v>7</v>
      </c>
      <c r="O10">
        <v>35</v>
      </c>
      <c r="P10">
        <v>11.4</v>
      </c>
      <c r="Q10">
        <v>11.4</v>
      </c>
      <c r="R10" s="2">
        <f t="shared" si="8"/>
        <v>0</v>
      </c>
      <c r="S10" s="2">
        <f t="shared" si="9"/>
        <v>1</v>
      </c>
      <c r="T10">
        <v>588</v>
      </c>
      <c r="U10">
        <v>6</v>
      </c>
      <c r="V10" s="3">
        <f t="shared" si="7"/>
        <v>9.6999999999999993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</row>
    <row r="11" spans="1:28" x14ac:dyDescent="0.15">
      <c r="A11" s="1">
        <v>43291</v>
      </c>
      <c r="B11">
        <v>11</v>
      </c>
      <c r="C11">
        <v>11</v>
      </c>
      <c r="D11" s="2">
        <f t="shared" si="0"/>
        <v>11.183333333333334</v>
      </c>
      <c r="E11">
        <v>6</v>
      </c>
      <c r="F11">
        <v>20</v>
      </c>
      <c r="H11" s="2">
        <f t="shared" si="1"/>
        <v>6.333333333333333</v>
      </c>
      <c r="I11" s="2">
        <f t="shared" si="2"/>
        <v>7.1499999999999986</v>
      </c>
      <c r="J11" s="3">
        <f t="shared" si="3"/>
        <v>2.5499999999999998</v>
      </c>
      <c r="K11">
        <v>2</v>
      </c>
      <c r="L11">
        <v>33</v>
      </c>
      <c r="M11" s="2">
        <f t="shared" si="4"/>
        <v>13.35</v>
      </c>
      <c r="N11">
        <v>13</v>
      </c>
      <c r="O11">
        <v>21</v>
      </c>
      <c r="P11">
        <v>9.4</v>
      </c>
      <c r="Q11">
        <v>6.117</v>
      </c>
      <c r="R11" s="2">
        <f t="shared" si="8"/>
        <v>3.2830000000000004</v>
      </c>
      <c r="S11" s="2">
        <f t="shared" si="9"/>
        <v>1.5367009972208601</v>
      </c>
      <c r="T11">
        <v>364</v>
      </c>
      <c r="U11">
        <v>0</v>
      </c>
      <c r="V11" s="3">
        <f t="shared" si="7"/>
        <v>6.0666666666666664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</row>
    <row r="12" spans="1:28" x14ac:dyDescent="0.15">
      <c r="A12" s="1">
        <v>43292</v>
      </c>
      <c r="B12">
        <v>11</v>
      </c>
      <c r="C12">
        <v>35</v>
      </c>
      <c r="D12" s="2">
        <f t="shared" si="0"/>
        <v>11.583333333333334</v>
      </c>
      <c r="E12">
        <v>6</v>
      </c>
      <c r="F12">
        <v>46</v>
      </c>
      <c r="G12">
        <v>14</v>
      </c>
      <c r="H12" s="2">
        <f t="shared" si="1"/>
        <v>6.7666666666666666</v>
      </c>
      <c r="I12" s="2">
        <f t="shared" si="2"/>
        <v>6.9499999999999984</v>
      </c>
      <c r="J12" s="3">
        <f t="shared" si="3"/>
        <v>2.5333333333333332</v>
      </c>
      <c r="K12">
        <v>2</v>
      </c>
      <c r="L12">
        <v>32</v>
      </c>
      <c r="M12" s="2">
        <f t="shared" si="4"/>
        <v>7.666666666666667</v>
      </c>
      <c r="N12">
        <v>7</v>
      </c>
      <c r="O12">
        <v>40</v>
      </c>
      <c r="P12">
        <v>8.3670000000000009</v>
      </c>
      <c r="Q12">
        <v>3.758</v>
      </c>
      <c r="R12" s="2">
        <f t="shared" si="8"/>
        <v>4.6090000000000009</v>
      </c>
      <c r="S12" s="2">
        <f t="shared" si="9"/>
        <v>2.2264502394890902</v>
      </c>
      <c r="T12">
        <v>650</v>
      </c>
      <c r="U12">
        <v>15</v>
      </c>
      <c r="V12" s="3">
        <f t="shared" si="7"/>
        <v>10.583333333333334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</row>
    <row r="13" spans="1:28" x14ac:dyDescent="0.15">
      <c r="A13" s="1">
        <v>43293</v>
      </c>
      <c r="B13">
        <v>10</v>
      </c>
      <c r="C13">
        <v>0</v>
      </c>
      <c r="D13" s="2">
        <f t="shared" si="0"/>
        <v>10</v>
      </c>
      <c r="E13">
        <v>5</v>
      </c>
      <c r="F13">
        <v>36</v>
      </c>
      <c r="G13">
        <v>14</v>
      </c>
      <c r="H13" s="2">
        <f t="shared" si="1"/>
        <v>5.6</v>
      </c>
      <c r="I13" s="2">
        <f t="shared" si="2"/>
        <v>7.366666666666668</v>
      </c>
      <c r="J13" s="3">
        <f t="shared" si="3"/>
        <v>2.3333333333333335</v>
      </c>
      <c r="K13">
        <v>2</v>
      </c>
      <c r="L13">
        <v>20</v>
      </c>
      <c r="M13" s="2">
        <f t="shared" si="4"/>
        <v>7.9</v>
      </c>
      <c r="N13">
        <v>7</v>
      </c>
      <c r="O13">
        <v>54</v>
      </c>
      <c r="P13">
        <v>12.933</v>
      </c>
      <c r="Q13">
        <v>8.5329999999999995</v>
      </c>
      <c r="R13" s="2">
        <f t="shared" si="8"/>
        <v>4.4000000000000004</v>
      </c>
      <c r="S13" s="2">
        <f t="shared" si="9"/>
        <v>1.5156451423883746</v>
      </c>
      <c r="T13">
        <v>404</v>
      </c>
      <c r="U13">
        <v>42</v>
      </c>
      <c r="V13" s="3">
        <f t="shared" si="7"/>
        <v>6.0333333333333332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8" x14ac:dyDescent="0.15">
      <c r="A14" s="1">
        <v>43294</v>
      </c>
      <c r="B14">
        <v>12</v>
      </c>
      <c r="C14">
        <v>16</v>
      </c>
      <c r="D14" s="2">
        <f t="shared" si="0"/>
        <v>12.266666666666667</v>
      </c>
      <c r="E14">
        <v>6</v>
      </c>
      <c r="F14">
        <v>25</v>
      </c>
      <c r="H14" s="2">
        <f t="shared" si="1"/>
        <v>6.416666666666667</v>
      </c>
      <c r="I14" s="2">
        <f t="shared" si="2"/>
        <v>6.15</v>
      </c>
      <c r="J14" s="3">
        <f t="shared" si="3"/>
        <v>2.25</v>
      </c>
      <c r="K14">
        <v>2</v>
      </c>
      <c r="L14">
        <v>15</v>
      </c>
      <c r="M14" s="2">
        <f t="shared" si="4"/>
        <v>7.666666666666667</v>
      </c>
      <c r="N14">
        <v>7</v>
      </c>
      <c r="O14">
        <v>40</v>
      </c>
      <c r="P14">
        <v>13.1</v>
      </c>
      <c r="Q14">
        <v>13.1</v>
      </c>
      <c r="R14" s="2">
        <f t="shared" si="8"/>
        <v>0</v>
      </c>
      <c r="S14" s="2">
        <f t="shared" si="9"/>
        <v>1</v>
      </c>
      <c r="T14">
        <v>610</v>
      </c>
      <c r="U14">
        <v>1</v>
      </c>
      <c r="V14" s="3">
        <f t="shared" si="7"/>
        <v>10.15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</row>
    <row r="15" spans="1:28" s="2" customFormat="1" x14ac:dyDescent="0.15">
      <c r="A15" s="1">
        <v>43295</v>
      </c>
      <c r="B15" s="2">
        <v>11</v>
      </c>
      <c r="C15" s="2">
        <v>23</v>
      </c>
      <c r="D15" s="2">
        <f t="shared" si="0"/>
        <v>11.383333333333333</v>
      </c>
      <c r="E15" s="2">
        <v>5</v>
      </c>
      <c r="F15" s="2">
        <v>25</v>
      </c>
      <c r="H15" s="2">
        <f t="shared" si="1"/>
        <v>5.416666666666667</v>
      </c>
      <c r="I15" s="2">
        <f t="shared" si="2"/>
        <v>6.033333333333335</v>
      </c>
      <c r="J15" s="3">
        <f t="shared" si="3"/>
        <v>2.0833333333333335</v>
      </c>
      <c r="K15" s="2">
        <v>2</v>
      </c>
      <c r="L15" s="2">
        <v>5</v>
      </c>
      <c r="M15" s="2">
        <f t="shared" si="4"/>
        <v>7.3</v>
      </c>
      <c r="N15" s="2">
        <v>7</v>
      </c>
      <c r="O15" s="2">
        <v>18</v>
      </c>
      <c r="P15" s="2">
        <v>5.95</v>
      </c>
      <c r="Q15" s="2">
        <v>5.95</v>
      </c>
      <c r="R15" s="2">
        <f>P15-Q15</f>
        <v>0</v>
      </c>
      <c r="S15" s="2">
        <f t="shared" si="9"/>
        <v>1</v>
      </c>
      <c r="T15" s="2">
        <v>610</v>
      </c>
      <c r="U15" s="2">
        <v>2</v>
      </c>
      <c r="V15" s="3">
        <f t="shared" si="7"/>
        <v>10.133333333333333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/>
    </row>
    <row r="16" spans="1:28" s="2" customFormat="1" x14ac:dyDescent="0.15">
      <c r="A16" s="1">
        <v>43296</v>
      </c>
      <c r="B16" s="2">
        <v>10</v>
      </c>
      <c r="C16" s="2">
        <v>52</v>
      </c>
      <c r="D16" s="2">
        <f t="shared" si="0"/>
        <v>10.866666666666667</v>
      </c>
      <c r="E16" s="2">
        <v>5</v>
      </c>
      <c r="F16" s="2">
        <v>6</v>
      </c>
      <c r="H16" s="2">
        <f t="shared" si="1"/>
        <v>5.0999999999999996</v>
      </c>
      <c r="I16" s="2">
        <f t="shared" si="2"/>
        <v>6.2333333333333343</v>
      </c>
      <c r="J16" s="3">
        <f t="shared" si="3"/>
        <v>2.15</v>
      </c>
      <c r="K16" s="2">
        <v>2</v>
      </c>
      <c r="L16" s="2">
        <v>9</v>
      </c>
      <c r="M16" s="2">
        <f t="shared" si="4"/>
        <v>7.5666666666666664</v>
      </c>
      <c r="N16" s="2">
        <v>7</v>
      </c>
      <c r="O16" s="2">
        <v>34</v>
      </c>
      <c r="P16" s="2">
        <v>11.667</v>
      </c>
      <c r="Q16" s="2">
        <v>7.7329999999999997</v>
      </c>
      <c r="R16" s="2">
        <f t="shared" ref="R16:R32" si="10">P16-Q16</f>
        <v>3.9340000000000002</v>
      </c>
      <c r="S16" s="2">
        <f t="shared" si="9"/>
        <v>1.5087288245182982</v>
      </c>
      <c r="T16" s="2">
        <v>664</v>
      </c>
      <c r="U16" s="2">
        <v>37</v>
      </c>
      <c r="V16" s="3">
        <f t="shared" si="7"/>
        <v>10.45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4"/>
    </row>
    <row r="17" spans="1:28" s="2" customFormat="1" x14ac:dyDescent="0.15">
      <c r="A17" s="1">
        <v>43297</v>
      </c>
      <c r="B17" s="2">
        <v>10</v>
      </c>
      <c r="C17" s="2">
        <v>34</v>
      </c>
      <c r="D17" s="2">
        <f t="shared" si="0"/>
        <v>10.566666666666666</v>
      </c>
      <c r="E17" s="2">
        <v>5</v>
      </c>
      <c r="F17" s="2">
        <v>37</v>
      </c>
      <c r="H17" s="2">
        <f t="shared" si="1"/>
        <v>5.6166666666666671</v>
      </c>
      <c r="I17" s="2">
        <f t="shared" si="2"/>
        <v>7.0500000000000007</v>
      </c>
      <c r="J17" s="3">
        <f t="shared" si="3"/>
        <v>2.0166666666666666</v>
      </c>
      <c r="K17" s="2">
        <v>2</v>
      </c>
      <c r="L17" s="2">
        <v>1</v>
      </c>
      <c r="M17" s="2">
        <f t="shared" si="4"/>
        <v>9.35</v>
      </c>
      <c r="N17" s="2">
        <v>9</v>
      </c>
      <c r="O17" s="2">
        <v>21</v>
      </c>
      <c r="P17" s="2">
        <v>6.867</v>
      </c>
      <c r="Q17" s="2">
        <v>4.008</v>
      </c>
      <c r="R17" s="2">
        <f t="shared" si="10"/>
        <v>2.859</v>
      </c>
      <c r="S17" s="2">
        <f t="shared" si="9"/>
        <v>1.7133233532934131</v>
      </c>
      <c r="T17" s="2">
        <v>494</v>
      </c>
      <c r="U17" s="2">
        <v>46</v>
      </c>
      <c r="V17" s="3">
        <f t="shared" si="7"/>
        <v>7.4666666666666668</v>
      </c>
      <c r="W17" s="2">
        <v>5.5</v>
      </c>
      <c r="X17" s="2">
        <v>0</v>
      </c>
      <c r="Y17" s="2">
        <v>0</v>
      </c>
      <c r="Z17" s="2">
        <v>5.5</v>
      </c>
      <c r="AA17" s="2">
        <v>0</v>
      </c>
      <c r="AB17" s="4"/>
    </row>
    <row r="18" spans="1:28" s="2" customFormat="1" x14ac:dyDescent="0.15">
      <c r="A18" s="1">
        <v>43298</v>
      </c>
      <c r="B18" s="2">
        <v>12</v>
      </c>
      <c r="C18" s="2">
        <v>51</v>
      </c>
      <c r="D18" s="2">
        <f t="shared" si="0"/>
        <v>12.85</v>
      </c>
      <c r="E18" s="2">
        <v>7</v>
      </c>
      <c r="F18" s="2">
        <v>15</v>
      </c>
      <c r="H18" s="2">
        <f t="shared" si="1"/>
        <v>7.25</v>
      </c>
      <c r="I18" s="2">
        <f t="shared" si="2"/>
        <v>6.4</v>
      </c>
      <c r="J18" s="3">
        <f t="shared" si="3"/>
        <v>1.35</v>
      </c>
      <c r="K18" s="2">
        <v>1</v>
      </c>
      <c r="L18" s="2">
        <v>21</v>
      </c>
      <c r="M18" s="2">
        <f t="shared" si="4"/>
        <v>9.0333333333333332</v>
      </c>
      <c r="N18" s="2">
        <v>9</v>
      </c>
      <c r="O18" s="2">
        <v>2</v>
      </c>
      <c r="P18" s="2">
        <v>9.6170000000000009</v>
      </c>
      <c r="Q18" s="2">
        <v>5.6</v>
      </c>
      <c r="R18" s="2">
        <f t="shared" si="10"/>
        <v>4.0170000000000012</v>
      </c>
      <c r="S18" s="2">
        <f t="shared" si="9"/>
        <v>1.7173214285714289</v>
      </c>
      <c r="T18" s="2">
        <v>472</v>
      </c>
      <c r="U18" s="2">
        <v>33</v>
      </c>
      <c r="V18" s="3">
        <f t="shared" si="7"/>
        <v>7.3166666666666664</v>
      </c>
      <c r="W18" s="2">
        <v>1.5</v>
      </c>
      <c r="X18" s="2">
        <v>0</v>
      </c>
      <c r="Y18" s="2">
        <v>0</v>
      </c>
      <c r="Z18" s="2">
        <v>1.5</v>
      </c>
      <c r="AA18" s="2">
        <v>0</v>
      </c>
      <c r="AB18" s="4"/>
    </row>
    <row r="19" spans="1:28" s="2" customFormat="1" x14ac:dyDescent="0.15">
      <c r="A19" s="1">
        <v>43299</v>
      </c>
      <c r="B19" s="2">
        <v>11</v>
      </c>
      <c r="C19" s="2">
        <v>38</v>
      </c>
      <c r="D19" s="2">
        <f t="shared" si="0"/>
        <v>11.633333333333333</v>
      </c>
      <c r="E19" s="2">
        <v>5</v>
      </c>
      <c r="F19" s="2">
        <v>37</v>
      </c>
      <c r="H19" s="2">
        <f t="shared" si="1"/>
        <v>5.6166666666666671</v>
      </c>
      <c r="I19" s="2">
        <f t="shared" si="2"/>
        <v>5.9833333333333343</v>
      </c>
      <c r="J19" s="3">
        <f t="shared" si="3"/>
        <v>2.1166666666666667</v>
      </c>
      <c r="K19" s="2">
        <v>2</v>
      </c>
      <c r="L19" s="2">
        <v>7</v>
      </c>
      <c r="M19" s="2">
        <f t="shared" si="4"/>
        <v>8.4166666666666661</v>
      </c>
      <c r="N19" s="2">
        <v>8</v>
      </c>
      <c r="O19" s="2">
        <v>25</v>
      </c>
      <c r="P19" s="2">
        <v>11.782999999999999</v>
      </c>
      <c r="Q19" s="2">
        <v>10.558</v>
      </c>
      <c r="R19" s="2">
        <f t="shared" si="10"/>
        <v>1.2249999999999996</v>
      </c>
      <c r="S19" s="2">
        <f t="shared" si="9"/>
        <v>1.1160257624550103</v>
      </c>
      <c r="T19" s="2">
        <v>459</v>
      </c>
      <c r="U19" s="2">
        <v>5</v>
      </c>
      <c r="V19" s="3">
        <f t="shared" si="7"/>
        <v>7.5666666666666664</v>
      </c>
      <c r="W19" s="2">
        <v>2</v>
      </c>
      <c r="X19" s="2">
        <v>0</v>
      </c>
      <c r="Y19" s="2">
        <v>0</v>
      </c>
      <c r="Z19" s="2">
        <v>2</v>
      </c>
      <c r="AA19" s="2">
        <v>0</v>
      </c>
      <c r="AB19" s="4"/>
    </row>
    <row r="20" spans="1:28" s="2" customFormat="1" x14ac:dyDescent="0.15">
      <c r="A20" s="1">
        <v>43300</v>
      </c>
      <c r="B20" s="2">
        <v>13</v>
      </c>
      <c r="C20" s="2">
        <v>22</v>
      </c>
      <c r="D20" s="2">
        <f t="shared" si="0"/>
        <v>13.366666666666667</v>
      </c>
      <c r="E20" s="2">
        <v>5</v>
      </c>
      <c r="F20" s="2">
        <v>25</v>
      </c>
      <c r="H20" s="2">
        <f t="shared" si="1"/>
        <v>5.416666666666667</v>
      </c>
      <c r="I20" s="2">
        <f t="shared" si="2"/>
        <v>4.0500000000000007</v>
      </c>
      <c r="J20" s="3">
        <f t="shared" si="3"/>
        <v>0.38333333333333336</v>
      </c>
      <c r="K20" s="2">
        <v>0</v>
      </c>
      <c r="L20" s="2">
        <v>23</v>
      </c>
      <c r="M20" s="2">
        <f t="shared" si="4"/>
        <v>8.4499999999999993</v>
      </c>
      <c r="N20" s="2">
        <v>8</v>
      </c>
      <c r="O20" s="2">
        <v>27</v>
      </c>
      <c r="P20" s="2">
        <v>14.334</v>
      </c>
      <c r="Q20" s="2">
        <v>12.083</v>
      </c>
      <c r="R20" s="2">
        <f t="shared" si="10"/>
        <v>2.2509999999999994</v>
      </c>
      <c r="S20" s="2">
        <f t="shared" si="9"/>
        <v>1.1862947943391542</v>
      </c>
      <c r="T20" s="2">
        <v>285</v>
      </c>
      <c r="U20" s="2">
        <v>4</v>
      </c>
      <c r="V20" s="3">
        <f t="shared" si="7"/>
        <v>4.6833333333333336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4"/>
    </row>
    <row r="21" spans="1:28" s="2" customFormat="1" x14ac:dyDescent="0.15">
      <c r="A21" s="1">
        <v>43301</v>
      </c>
      <c r="B21" s="2">
        <v>14</v>
      </c>
      <c r="C21" s="2">
        <v>11</v>
      </c>
      <c r="D21" s="2">
        <f t="shared" si="0"/>
        <v>14.183333333333334</v>
      </c>
      <c r="E21" s="2">
        <v>7</v>
      </c>
      <c r="F21" s="2">
        <v>27</v>
      </c>
      <c r="H21" s="2">
        <f t="shared" si="1"/>
        <v>7.45</v>
      </c>
      <c r="I21" s="2">
        <f t="shared" si="2"/>
        <v>5.2666666666666657</v>
      </c>
      <c r="J21" s="3">
        <f t="shared" si="3"/>
        <v>1.5166666666666666</v>
      </c>
      <c r="K21" s="2">
        <v>1</v>
      </c>
      <c r="L21" s="2">
        <v>31</v>
      </c>
      <c r="M21" s="2">
        <f t="shared" si="4"/>
        <v>9.0500000000000007</v>
      </c>
      <c r="N21" s="2">
        <v>9</v>
      </c>
      <c r="O21" s="2">
        <v>3</v>
      </c>
      <c r="P21" s="2">
        <v>8.15</v>
      </c>
      <c r="Q21" s="2">
        <v>6.55</v>
      </c>
      <c r="R21" s="2">
        <f t="shared" si="10"/>
        <v>1.6000000000000005</v>
      </c>
      <c r="S21" s="2">
        <f t="shared" si="9"/>
        <v>1.2442748091603055</v>
      </c>
      <c r="T21" s="2">
        <v>306</v>
      </c>
      <c r="U21" s="2">
        <v>1</v>
      </c>
      <c r="V21" s="3">
        <f t="shared" si="7"/>
        <v>5.083333333333333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4"/>
    </row>
    <row r="22" spans="1:28" x14ac:dyDescent="0.15">
      <c r="A22" s="1">
        <v>43302</v>
      </c>
      <c r="B22" s="2">
        <v>12</v>
      </c>
      <c r="C22" s="2">
        <v>0</v>
      </c>
      <c r="D22" s="2">
        <f t="shared" si="0"/>
        <v>12</v>
      </c>
      <c r="E22" s="2">
        <v>0</v>
      </c>
      <c r="F22" s="2">
        <v>0</v>
      </c>
      <c r="H22" s="2">
        <f t="shared" si="1"/>
        <v>0</v>
      </c>
      <c r="I22" s="2">
        <f t="shared" si="2"/>
        <v>0</v>
      </c>
      <c r="J22" s="3">
        <f t="shared" si="3"/>
        <v>0</v>
      </c>
      <c r="K22" s="2">
        <v>0</v>
      </c>
      <c r="L22" s="2">
        <v>0</v>
      </c>
      <c r="M22" s="2">
        <f t="shared" si="4"/>
        <v>0</v>
      </c>
      <c r="N22" s="2">
        <v>0</v>
      </c>
      <c r="O22" s="2">
        <v>0</v>
      </c>
      <c r="P22" s="2">
        <v>18.367000000000001</v>
      </c>
      <c r="Q22" s="2">
        <v>17</v>
      </c>
      <c r="R22" s="2">
        <f t="shared" si="10"/>
        <v>1.3670000000000009</v>
      </c>
      <c r="S22" s="2">
        <f t="shared" si="9"/>
        <v>1.0804117647058824</v>
      </c>
      <c r="T22" s="2">
        <v>107</v>
      </c>
      <c r="U22" s="2">
        <v>3</v>
      </c>
      <c r="V22" s="3">
        <f t="shared" si="7"/>
        <v>1.7333333333333334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8" x14ac:dyDescent="0.15">
      <c r="A23" s="1">
        <v>43303</v>
      </c>
      <c r="B23" s="2">
        <v>9</v>
      </c>
      <c r="C23" s="2">
        <v>17</v>
      </c>
      <c r="D23" s="2">
        <f t="shared" si="0"/>
        <v>9.2833333333333332</v>
      </c>
      <c r="E23" s="2">
        <v>7</v>
      </c>
      <c r="F23" s="2">
        <v>16</v>
      </c>
      <c r="H23" s="2">
        <f t="shared" si="1"/>
        <v>7.2666666666666666</v>
      </c>
      <c r="I23" s="2">
        <f t="shared" si="2"/>
        <v>9.9833333333333325</v>
      </c>
      <c r="J23" s="3">
        <f t="shared" si="3"/>
        <v>3.9166666666666665</v>
      </c>
      <c r="K23" s="2">
        <v>3</v>
      </c>
      <c r="L23" s="2">
        <v>55</v>
      </c>
      <c r="M23" s="2">
        <f t="shared" si="4"/>
        <v>12.833333333333334</v>
      </c>
      <c r="N23" s="2">
        <v>12</v>
      </c>
      <c r="O23" s="2">
        <v>50</v>
      </c>
      <c r="P23" s="2">
        <v>16.25</v>
      </c>
      <c r="Q23" s="2">
        <v>14.567</v>
      </c>
      <c r="R23" s="2">
        <f t="shared" si="10"/>
        <v>1.6829999999999998</v>
      </c>
      <c r="S23" s="2">
        <f t="shared" si="9"/>
        <v>1.1155351136129608</v>
      </c>
      <c r="T23" s="2">
        <v>236</v>
      </c>
      <c r="U23" s="2">
        <v>2</v>
      </c>
      <c r="V23" s="3">
        <f t="shared" si="7"/>
        <v>3.9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pans="1:28" x14ac:dyDescent="0.15">
      <c r="A24" s="1">
        <v>43304</v>
      </c>
      <c r="B24" s="2">
        <v>17</v>
      </c>
      <c r="C24" s="2">
        <v>52</v>
      </c>
      <c r="D24" s="2">
        <f t="shared" si="0"/>
        <v>17.866666666666667</v>
      </c>
      <c r="E24" s="2">
        <v>9</v>
      </c>
      <c r="F24" s="2">
        <v>14</v>
      </c>
      <c r="H24" s="2">
        <f t="shared" si="1"/>
        <v>9.2333333333333325</v>
      </c>
      <c r="I24" s="2">
        <f t="shared" si="2"/>
        <v>3.3666666666666671</v>
      </c>
      <c r="J24" s="3">
        <f t="shared" si="3"/>
        <v>1.6833333333333333</v>
      </c>
      <c r="K24" s="2">
        <v>1</v>
      </c>
      <c r="L24" s="2">
        <v>41</v>
      </c>
      <c r="M24" s="2">
        <f t="shared" si="4"/>
        <v>11.566666666666666</v>
      </c>
      <c r="N24" s="2">
        <v>11</v>
      </c>
      <c r="O24" s="2">
        <v>34</v>
      </c>
      <c r="P24" s="2">
        <v>13.4</v>
      </c>
      <c r="Q24" s="2">
        <v>12.4</v>
      </c>
      <c r="R24" s="2">
        <f t="shared" si="10"/>
        <v>1</v>
      </c>
      <c r="S24" s="2">
        <f t="shared" si="9"/>
        <v>1.0806451612903225</v>
      </c>
      <c r="T24" s="2">
        <v>201</v>
      </c>
      <c r="U24" s="2">
        <v>1</v>
      </c>
      <c r="V24" s="3">
        <f t="shared" si="7"/>
        <v>3.3333333333333335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8" x14ac:dyDescent="0.15">
      <c r="A25" s="1">
        <v>43305</v>
      </c>
      <c r="B25" s="2">
        <v>12</v>
      </c>
      <c r="C25" s="2">
        <v>27</v>
      </c>
      <c r="D25" s="2">
        <f t="shared" si="0"/>
        <v>12.45</v>
      </c>
      <c r="E25" s="2">
        <v>10</v>
      </c>
      <c r="F25" s="2">
        <v>1</v>
      </c>
      <c r="G25" s="2">
        <v>79</v>
      </c>
      <c r="H25" s="2">
        <f t="shared" si="1"/>
        <v>10.016666666666667</v>
      </c>
      <c r="I25" s="2">
        <f t="shared" si="2"/>
        <v>8.25</v>
      </c>
      <c r="J25" s="3">
        <f t="shared" si="3"/>
        <v>2.0833333333333335</v>
      </c>
      <c r="K25" s="2">
        <v>2</v>
      </c>
      <c r="L25" s="2">
        <v>5</v>
      </c>
      <c r="M25" s="2">
        <f t="shared" si="4"/>
        <v>17.633333333333333</v>
      </c>
      <c r="N25" s="2">
        <v>17</v>
      </c>
      <c r="O25" s="2">
        <v>38</v>
      </c>
      <c r="P25" s="2">
        <v>4.367</v>
      </c>
      <c r="Q25" s="2">
        <v>3.9670000000000001</v>
      </c>
      <c r="R25" s="2">
        <f t="shared" si="10"/>
        <v>0.39999999999999991</v>
      </c>
      <c r="S25" s="2">
        <f t="shared" si="9"/>
        <v>1.1008318628686664</v>
      </c>
      <c r="T25" s="2">
        <v>574</v>
      </c>
      <c r="U25" s="2">
        <v>0</v>
      </c>
      <c r="V25" s="3">
        <f t="shared" si="7"/>
        <v>9.5666666666666664</v>
      </c>
      <c r="W25">
        <v>2.617</v>
      </c>
      <c r="X25" s="2">
        <v>0</v>
      </c>
      <c r="Y25" s="2">
        <v>0</v>
      </c>
      <c r="Z25">
        <v>2.617</v>
      </c>
      <c r="AA25" s="2">
        <v>0</v>
      </c>
    </row>
    <row r="26" spans="1:28" x14ac:dyDescent="0.15">
      <c r="A26" s="1">
        <v>43306</v>
      </c>
      <c r="B26" s="2">
        <v>11</v>
      </c>
      <c r="C26" s="2">
        <v>42</v>
      </c>
      <c r="D26" s="2">
        <f t="shared" si="0"/>
        <v>11.7</v>
      </c>
      <c r="E26" s="2">
        <v>6</v>
      </c>
      <c r="F26" s="2">
        <v>19</v>
      </c>
      <c r="H26" s="2">
        <f t="shared" si="1"/>
        <v>6.3166666666666664</v>
      </c>
      <c r="I26" s="2">
        <f t="shared" si="2"/>
        <v>6.6166666666666671</v>
      </c>
      <c r="J26" s="3">
        <f t="shared" si="3"/>
        <v>1.1833333333333333</v>
      </c>
      <c r="K26" s="2">
        <v>1</v>
      </c>
      <c r="L26" s="2">
        <v>11</v>
      </c>
      <c r="M26" s="2">
        <f t="shared" si="4"/>
        <v>8.4666666666666668</v>
      </c>
      <c r="N26" s="2">
        <v>8</v>
      </c>
      <c r="O26" s="2">
        <v>28</v>
      </c>
      <c r="P26" s="2">
        <v>10.933</v>
      </c>
      <c r="Q26" s="2">
        <v>7.1829999999999998</v>
      </c>
      <c r="R26" s="2">
        <f t="shared" si="10"/>
        <v>3.75</v>
      </c>
      <c r="S26" s="2">
        <f t="shared" si="9"/>
        <v>1.5220659891410275</v>
      </c>
      <c r="T26" s="2">
        <v>339</v>
      </c>
      <c r="U26" s="2">
        <v>0</v>
      </c>
      <c r="V26" s="3">
        <f t="shared" si="7"/>
        <v>5.65</v>
      </c>
      <c r="W26">
        <v>1.5</v>
      </c>
      <c r="X26" s="2">
        <v>0</v>
      </c>
      <c r="Y26" s="2">
        <v>0</v>
      </c>
      <c r="Z26">
        <v>1.5</v>
      </c>
      <c r="AA26" s="2">
        <v>0</v>
      </c>
    </row>
    <row r="27" spans="1:28" x14ac:dyDescent="0.15">
      <c r="A27" s="1">
        <v>43307</v>
      </c>
      <c r="B27" s="2">
        <v>12</v>
      </c>
      <c r="C27" s="2">
        <v>50</v>
      </c>
      <c r="D27" s="2">
        <f t="shared" si="0"/>
        <v>12.833333333333334</v>
      </c>
      <c r="E27" s="2">
        <v>7</v>
      </c>
      <c r="F27" s="2">
        <v>3</v>
      </c>
      <c r="H27" s="2">
        <f t="shared" si="1"/>
        <v>7.05</v>
      </c>
      <c r="I27" s="2">
        <f t="shared" si="2"/>
        <v>6.2166666666666668</v>
      </c>
      <c r="J27" s="3">
        <f t="shared" si="3"/>
        <v>1.8666666666666667</v>
      </c>
      <c r="K27" s="2">
        <v>1</v>
      </c>
      <c r="L27" s="2">
        <v>52</v>
      </c>
      <c r="M27" s="2">
        <f t="shared" si="4"/>
        <v>12.25</v>
      </c>
      <c r="N27" s="2">
        <v>12</v>
      </c>
      <c r="O27" s="2">
        <v>15</v>
      </c>
      <c r="P27" s="2">
        <v>1</v>
      </c>
      <c r="Q27" s="2">
        <v>0.86699999999999999</v>
      </c>
      <c r="R27" s="2">
        <f t="shared" si="10"/>
        <v>0.13300000000000001</v>
      </c>
      <c r="S27" s="2">
        <f t="shared" si="9"/>
        <v>1.1534025374855825</v>
      </c>
      <c r="T27" s="2">
        <v>577</v>
      </c>
      <c r="U27" s="2">
        <v>9</v>
      </c>
      <c r="V27" s="3">
        <f t="shared" si="7"/>
        <v>9.4666666666666668</v>
      </c>
      <c r="W27">
        <v>6.9829999999999997</v>
      </c>
      <c r="X27" s="2">
        <v>0</v>
      </c>
      <c r="Y27" s="2">
        <v>0</v>
      </c>
      <c r="Z27">
        <v>6.9829999999999997</v>
      </c>
      <c r="AA27" s="2">
        <v>0</v>
      </c>
    </row>
    <row r="28" spans="1:28" x14ac:dyDescent="0.15">
      <c r="A28" s="1">
        <v>43308</v>
      </c>
      <c r="B28" s="2">
        <v>11</v>
      </c>
      <c r="C28" s="2">
        <v>34</v>
      </c>
      <c r="D28" s="2">
        <f t="shared" si="0"/>
        <v>11.566666666666666</v>
      </c>
      <c r="E28" s="2">
        <v>5</v>
      </c>
      <c r="F28" s="2">
        <v>54</v>
      </c>
      <c r="H28" s="2">
        <f t="shared" si="1"/>
        <v>5.9</v>
      </c>
      <c r="I28" s="2">
        <f t="shared" si="2"/>
        <v>6.3333333333333321</v>
      </c>
      <c r="J28" s="3">
        <f t="shared" si="3"/>
        <v>1.9166666666666665</v>
      </c>
      <c r="K28" s="2">
        <v>1</v>
      </c>
      <c r="L28" s="2">
        <v>55</v>
      </c>
      <c r="M28" s="2">
        <f t="shared" si="4"/>
        <v>10.066666666666666</v>
      </c>
      <c r="N28" s="2">
        <v>10</v>
      </c>
      <c r="O28" s="2">
        <v>4</v>
      </c>
      <c r="P28" s="2">
        <v>9.5500000000000007</v>
      </c>
      <c r="Q28" s="2">
        <v>5.7919999999999998</v>
      </c>
      <c r="R28" s="2">
        <f t="shared" si="10"/>
        <v>3.7580000000000009</v>
      </c>
      <c r="S28" s="2">
        <f t="shared" si="9"/>
        <v>1.6488259668508289</v>
      </c>
      <c r="T28" s="2">
        <v>547</v>
      </c>
      <c r="U28" s="2">
        <v>0</v>
      </c>
      <c r="V28" s="3">
        <f t="shared" si="7"/>
        <v>9.1166666666666671</v>
      </c>
      <c r="W28">
        <v>0.8</v>
      </c>
      <c r="X28" s="2">
        <v>0</v>
      </c>
      <c r="Y28" s="2">
        <v>0</v>
      </c>
      <c r="Z28">
        <v>0.8</v>
      </c>
      <c r="AA28" s="2">
        <v>0</v>
      </c>
    </row>
    <row r="29" spans="1:28" x14ac:dyDescent="0.15">
      <c r="A29" s="1">
        <v>43309</v>
      </c>
      <c r="B29" s="2">
        <v>12</v>
      </c>
      <c r="C29" s="2">
        <v>14</v>
      </c>
      <c r="D29" s="2">
        <f t="shared" si="0"/>
        <v>12.233333333333333</v>
      </c>
      <c r="E29" s="2">
        <v>6</v>
      </c>
      <c r="F29" s="2">
        <v>39</v>
      </c>
      <c r="H29" s="2">
        <f t="shared" si="1"/>
        <v>6.65</v>
      </c>
      <c r="I29" s="2">
        <f t="shared" si="2"/>
        <v>6.4166666666666661</v>
      </c>
      <c r="J29" s="3">
        <f t="shared" si="3"/>
        <v>2.2666666666666666</v>
      </c>
      <c r="K29" s="2">
        <v>2</v>
      </c>
      <c r="L29" s="2">
        <v>16</v>
      </c>
      <c r="M29" s="2">
        <f t="shared" si="4"/>
        <v>8.75</v>
      </c>
      <c r="N29" s="2">
        <v>8</v>
      </c>
      <c r="O29" s="2">
        <v>45</v>
      </c>
      <c r="P29" s="2">
        <v>10.55</v>
      </c>
      <c r="Q29" s="2">
        <v>8.1669999999999998</v>
      </c>
      <c r="R29" s="2">
        <f t="shared" si="10"/>
        <v>2.3830000000000009</v>
      </c>
      <c r="S29" s="2">
        <f t="shared" si="9"/>
        <v>1.2917840088159669</v>
      </c>
      <c r="T29" s="2">
        <v>327</v>
      </c>
      <c r="U29" s="2">
        <v>0</v>
      </c>
      <c r="V29" s="3">
        <f t="shared" si="7"/>
        <v>5.45</v>
      </c>
      <c r="W29">
        <v>0.93300000000000005</v>
      </c>
      <c r="X29" s="2">
        <v>0</v>
      </c>
      <c r="Y29" s="2">
        <v>0</v>
      </c>
      <c r="Z29">
        <v>0.93300000000000005</v>
      </c>
      <c r="AA29" s="2">
        <v>0</v>
      </c>
    </row>
    <row r="30" spans="1:28" x14ac:dyDescent="0.15">
      <c r="A30" s="1">
        <v>43310</v>
      </c>
      <c r="B30" s="2">
        <v>10</v>
      </c>
      <c r="C30" s="2">
        <v>17</v>
      </c>
      <c r="D30" s="2">
        <f t="shared" si="0"/>
        <v>10.283333333333333</v>
      </c>
      <c r="E30" s="2">
        <v>6</v>
      </c>
      <c r="F30" s="2">
        <v>46</v>
      </c>
      <c r="H30" s="2">
        <f t="shared" si="1"/>
        <v>6.7666666666666666</v>
      </c>
      <c r="I30" s="2">
        <f t="shared" si="2"/>
        <v>8.4833333333333325</v>
      </c>
      <c r="J30" s="3">
        <f t="shared" si="3"/>
        <v>2.5833333333333335</v>
      </c>
      <c r="K30" s="2">
        <v>2</v>
      </c>
      <c r="L30" s="2">
        <v>35</v>
      </c>
      <c r="M30" s="2">
        <f t="shared" si="4"/>
        <v>8.7166666666666668</v>
      </c>
      <c r="N30" s="2">
        <v>8</v>
      </c>
      <c r="O30" s="2">
        <v>43</v>
      </c>
      <c r="P30" s="2">
        <v>9.8330000000000002</v>
      </c>
      <c r="Q30" s="2">
        <v>6.8</v>
      </c>
      <c r="R30" s="2">
        <f t="shared" si="10"/>
        <v>3.0330000000000004</v>
      </c>
      <c r="S30" s="2">
        <f t="shared" si="9"/>
        <v>1.4460294117647059</v>
      </c>
      <c r="T30" s="2">
        <v>355</v>
      </c>
      <c r="U30" s="2">
        <v>0</v>
      </c>
      <c r="V30" s="3">
        <f t="shared" si="7"/>
        <v>5.916666666666667</v>
      </c>
      <c r="W30">
        <v>1.6</v>
      </c>
      <c r="X30" s="2">
        <v>0</v>
      </c>
      <c r="Y30" s="2">
        <v>0</v>
      </c>
      <c r="Z30">
        <v>1.6</v>
      </c>
      <c r="AA30" s="2">
        <v>0</v>
      </c>
    </row>
    <row r="31" spans="1:28" x14ac:dyDescent="0.15">
      <c r="A31" s="1">
        <v>43311</v>
      </c>
      <c r="B31" s="2">
        <v>10</v>
      </c>
      <c r="C31" s="2">
        <v>43</v>
      </c>
      <c r="D31" s="2">
        <f t="shared" si="0"/>
        <v>10.716666666666667</v>
      </c>
      <c r="E31" s="2">
        <v>7</v>
      </c>
      <c r="F31" s="2">
        <v>37</v>
      </c>
      <c r="H31" s="2">
        <f t="shared" si="1"/>
        <v>7.6166666666666671</v>
      </c>
      <c r="I31" s="2">
        <f t="shared" si="2"/>
        <v>8.9</v>
      </c>
      <c r="J31" s="3">
        <f t="shared" si="3"/>
        <v>2.1666666666666665</v>
      </c>
      <c r="K31" s="2">
        <v>2</v>
      </c>
      <c r="L31" s="2">
        <v>10</v>
      </c>
      <c r="M31" s="2">
        <f t="shared" si="4"/>
        <v>9.7833333333333332</v>
      </c>
      <c r="N31" s="2">
        <v>9</v>
      </c>
      <c r="O31" s="2">
        <v>47</v>
      </c>
      <c r="P31" s="2">
        <v>7.0330000000000004</v>
      </c>
      <c r="Q31" s="2">
        <v>4.5830000000000002</v>
      </c>
      <c r="R31" s="2">
        <f t="shared" si="10"/>
        <v>2.4500000000000002</v>
      </c>
      <c r="S31" s="2">
        <f t="shared" si="9"/>
        <v>1.5345843334060658</v>
      </c>
      <c r="T31" s="2">
        <v>402</v>
      </c>
      <c r="U31" s="2">
        <v>2</v>
      </c>
      <c r="V31" s="3">
        <f t="shared" si="7"/>
        <v>6.666666666666667</v>
      </c>
      <c r="W31">
        <v>2</v>
      </c>
      <c r="X31" s="2">
        <v>0</v>
      </c>
      <c r="Y31" s="2">
        <v>0</v>
      </c>
      <c r="Z31">
        <v>2</v>
      </c>
      <c r="AA31" s="2">
        <v>0</v>
      </c>
    </row>
    <row r="32" spans="1:28" x14ac:dyDescent="0.15">
      <c r="A32" s="1">
        <v>43312</v>
      </c>
      <c r="B32" s="2">
        <v>9</v>
      </c>
      <c r="C32" s="2">
        <v>13</v>
      </c>
      <c r="D32" s="2">
        <f t="shared" si="0"/>
        <v>9.2166666666666668</v>
      </c>
      <c r="E32" s="2">
        <v>6</v>
      </c>
      <c r="F32" s="2">
        <v>29</v>
      </c>
      <c r="G32" s="2">
        <v>47</v>
      </c>
      <c r="H32" s="2">
        <f t="shared" si="1"/>
        <v>6.4833333333333334</v>
      </c>
      <c r="I32" s="2">
        <f t="shared" si="2"/>
        <v>8.4833333333333343</v>
      </c>
      <c r="J32" s="3">
        <f t="shared" si="3"/>
        <v>2.6</v>
      </c>
      <c r="K32" s="2">
        <v>2</v>
      </c>
      <c r="L32" s="2">
        <v>36</v>
      </c>
      <c r="M32" s="2">
        <f t="shared" si="4"/>
        <v>8.0333333333333332</v>
      </c>
      <c r="N32" s="2">
        <v>8</v>
      </c>
      <c r="O32" s="2">
        <v>2</v>
      </c>
      <c r="P32" s="2">
        <v>9.9670000000000005</v>
      </c>
      <c r="Q32" s="2">
        <v>6.117</v>
      </c>
      <c r="R32" s="2">
        <f t="shared" si="10"/>
        <v>3.8500000000000005</v>
      </c>
      <c r="S32" s="2">
        <f t="shared" si="9"/>
        <v>1.6293934935425862</v>
      </c>
      <c r="T32" s="2">
        <v>518</v>
      </c>
      <c r="U32" s="2">
        <v>37</v>
      </c>
      <c r="V32" s="3">
        <f t="shared" si="7"/>
        <v>8.0166666666666675</v>
      </c>
      <c r="W32">
        <v>1.5</v>
      </c>
      <c r="X32" s="2">
        <v>0</v>
      </c>
      <c r="Y32" s="2">
        <v>0</v>
      </c>
      <c r="Z32">
        <v>1.5</v>
      </c>
      <c r="AA32" s="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2018-08-08T04:23:09Z</dcterms:modified>
</cp:coreProperties>
</file>