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9" i="1"/>
  <c r="S29"/>
  <c r="R29"/>
  <c r="M29"/>
  <c r="J29"/>
  <c r="I29"/>
  <c r="H29"/>
  <c r="D29"/>
  <c r="V28"/>
  <c r="S28"/>
  <c r="R28"/>
  <c r="M28"/>
  <c r="J28"/>
  <c r="I28"/>
  <c r="H28"/>
  <c r="D28"/>
  <c r="V27"/>
  <c r="S27"/>
  <c r="R27"/>
  <c r="M27"/>
  <c r="J27"/>
  <c r="I27"/>
  <c r="H27"/>
  <c r="D27"/>
  <c r="V26"/>
  <c r="S26"/>
  <c r="R26"/>
  <c r="M26"/>
  <c r="J26"/>
  <c r="I26"/>
  <c r="H26"/>
  <c r="D26"/>
  <c r="V25"/>
  <c r="S25"/>
  <c r="R25"/>
  <c r="M25"/>
  <c r="J25"/>
  <c r="I25"/>
  <c r="H25"/>
  <c r="D25"/>
  <c r="V20" l="1"/>
  <c r="S20"/>
  <c r="R20"/>
  <c r="M20"/>
  <c r="J20"/>
  <c r="H20"/>
  <c r="D20"/>
  <c r="V19"/>
  <c r="S19"/>
  <c r="R19"/>
  <c r="M19"/>
  <c r="J19"/>
  <c r="H19"/>
  <c r="D19"/>
  <c r="V18"/>
  <c r="S18"/>
  <c r="R18"/>
  <c r="M18"/>
  <c r="J18"/>
  <c r="H18"/>
  <c r="D18"/>
  <c r="V17"/>
  <c r="S17"/>
  <c r="R17"/>
  <c r="M17"/>
  <c r="J17"/>
  <c r="H17"/>
  <c r="I17" s="1"/>
  <c r="D17"/>
  <c r="V16"/>
  <c r="S16"/>
  <c r="R16"/>
  <c r="M16"/>
  <c r="J16"/>
  <c r="H16"/>
  <c r="D16"/>
  <c r="V15"/>
  <c r="S15"/>
  <c r="R15"/>
  <c r="M15"/>
  <c r="J15"/>
  <c r="H15"/>
  <c r="D15"/>
  <c r="V14"/>
  <c r="S14"/>
  <c r="R14"/>
  <c r="M14"/>
  <c r="J14"/>
  <c r="H14"/>
  <c r="D14"/>
  <c r="I14" l="1"/>
  <c r="I18"/>
  <c r="I15"/>
  <c r="I19"/>
  <c r="I16"/>
  <c r="I20"/>
  <c r="R21" l="1"/>
  <c r="S21"/>
  <c r="R22"/>
  <c r="S22"/>
  <c r="R23"/>
  <c r="S23"/>
  <c r="R24"/>
  <c r="S24"/>
  <c r="V24"/>
  <c r="M24"/>
  <c r="J24"/>
  <c r="H24"/>
  <c r="D24"/>
  <c r="V23"/>
  <c r="M23"/>
  <c r="J23"/>
  <c r="H23"/>
  <c r="D23"/>
  <c r="V22"/>
  <c r="M22"/>
  <c r="J22"/>
  <c r="H22"/>
  <c r="D22"/>
  <c r="V21"/>
  <c r="M21"/>
  <c r="J21"/>
  <c r="H21"/>
  <c r="D21"/>
  <c r="V13"/>
  <c r="S13"/>
  <c r="R13"/>
  <c r="M13"/>
  <c r="J13"/>
  <c r="H13"/>
  <c r="D13"/>
  <c r="V12"/>
  <c r="S12"/>
  <c r="R12"/>
  <c r="M12"/>
  <c r="J12"/>
  <c r="H12"/>
  <c r="D12"/>
  <c r="V11"/>
  <c r="S11"/>
  <c r="R11"/>
  <c r="M11"/>
  <c r="J11"/>
  <c r="H11"/>
  <c r="D11"/>
  <c r="V10"/>
  <c r="S10"/>
  <c r="R10"/>
  <c r="M10"/>
  <c r="J10"/>
  <c r="H10"/>
  <c r="D10"/>
  <c r="V9"/>
  <c r="S9"/>
  <c r="R9"/>
  <c r="M9"/>
  <c r="J9"/>
  <c r="H9"/>
  <c r="D9"/>
  <c r="V8"/>
  <c r="S8"/>
  <c r="R8"/>
  <c r="M8"/>
  <c r="J8"/>
  <c r="H8"/>
  <c r="D8"/>
  <c r="V7"/>
  <c r="S7"/>
  <c r="R7"/>
  <c r="M7"/>
  <c r="J7"/>
  <c r="H7"/>
  <c r="D7"/>
  <c r="I22" l="1"/>
  <c r="I10"/>
  <c r="I21"/>
  <c r="I7"/>
  <c r="I11"/>
  <c r="I23"/>
  <c r="I8"/>
  <c r="I12"/>
  <c r="I9"/>
  <c r="I13"/>
  <c r="I24"/>
  <c r="V6"/>
  <c r="S6"/>
  <c r="R6"/>
  <c r="M6"/>
  <c r="J6"/>
  <c r="H6"/>
  <c r="D6"/>
  <c r="V5"/>
  <c r="S5"/>
  <c r="R5"/>
  <c r="M5"/>
  <c r="J5"/>
  <c r="H5"/>
  <c r="D5"/>
  <c r="V4"/>
  <c r="S4"/>
  <c r="R4"/>
  <c r="M4"/>
  <c r="J4"/>
  <c r="H4"/>
  <c r="D4"/>
  <c r="V3"/>
  <c r="S3"/>
  <c r="R3"/>
  <c r="M3"/>
  <c r="J3"/>
  <c r="H3"/>
  <c r="I3" s="1"/>
  <c r="D3"/>
  <c r="V2"/>
  <c r="S2"/>
  <c r="R2"/>
  <c r="M2"/>
  <c r="J2"/>
  <c r="H2"/>
  <c r="D2"/>
  <c r="I4" l="1"/>
  <c r="I2"/>
  <c r="I6"/>
  <c r="I5"/>
</calcChain>
</file>

<file path=xl/sharedStrings.xml><?xml version="1.0" encoding="utf-8"?>
<sst xmlns="http://schemas.openxmlformats.org/spreadsheetml/2006/main" count="34" uniqueCount="29">
  <si>
    <t>date</t>
    <phoneticPr fontId="1" type="noConversion"/>
  </si>
  <si>
    <t>lastnight.h</t>
    <phoneticPr fontId="1" type="noConversion"/>
  </si>
  <si>
    <t>lastnight.m</t>
    <phoneticPr fontId="1" type="noConversion"/>
  </si>
  <si>
    <t>ln</t>
    <phoneticPr fontId="1" type="noConversion"/>
  </si>
  <si>
    <t>today.h</t>
    <phoneticPr fontId="1" type="noConversion"/>
  </si>
  <si>
    <t>today.m</t>
    <phoneticPr fontId="1" type="noConversion"/>
  </si>
  <si>
    <t>cut</t>
    <phoneticPr fontId="1" type="noConversion"/>
  </si>
  <si>
    <t>today</t>
    <phoneticPr fontId="1" type="noConversion"/>
  </si>
  <si>
    <t>lastsleep</t>
    <phoneticPr fontId="1" type="noConversion"/>
  </si>
  <si>
    <t>deepsleep</t>
    <phoneticPr fontId="1" type="noConversion"/>
  </si>
  <si>
    <t>dp.h</t>
    <phoneticPr fontId="1" type="noConversion"/>
  </si>
  <si>
    <t>dp.m</t>
    <phoneticPr fontId="1" type="noConversion"/>
  </si>
  <si>
    <t>starttime</t>
    <phoneticPr fontId="1" type="noConversion"/>
  </si>
  <si>
    <t>s.h</t>
    <phoneticPr fontId="1" type="noConversion"/>
  </si>
  <si>
    <t>s.m</t>
    <phoneticPr fontId="1" type="noConversion"/>
  </si>
  <si>
    <t>purestudy</t>
    <phoneticPr fontId="1" type="noConversion"/>
  </si>
  <si>
    <t>rest</t>
    <phoneticPr fontId="1" type="noConversion"/>
  </si>
  <si>
    <t>rate</t>
    <phoneticPr fontId="1" type="noConversion"/>
  </si>
  <si>
    <t>holephone</t>
    <phoneticPr fontId="1" type="noConversion"/>
  </si>
  <si>
    <t>goodphone</t>
    <phoneticPr fontId="1" type="noConversion"/>
  </si>
  <si>
    <t>badtime</t>
    <phoneticPr fontId="1" type="noConversion"/>
  </si>
  <si>
    <t>holestudy</t>
    <phoneticPr fontId="1" type="noConversion"/>
  </si>
  <si>
    <t>开始</t>
  </si>
  <si>
    <t>结束</t>
  </si>
  <si>
    <t>Active</t>
  </si>
  <si>
    <t>Away</t>
  </si>
  <si>
    <t>视频</t>
  </si>
  <si>
    <t>游戏</t>
  </si>
  <si>
    <t>正能量</t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</si>
</sst>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m/d;@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77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2"/>
  <sheetViews>
    <sheetView tabSelected="1" topLeftCell="A4" workbookViewId="0">
      <pane xSplit="1" topLeftCell="K1" activePane="topRight" state="frozen"/>
      <selection pane="topRight" activeCell="W2" sqref="W2:AA28"/>
    </sheetView>
  </sheetViews>
  <sheetFormatPr defaultRowHeight="13.5"/>
  <cols>
    <col min="1" max="1" width="10" style="2" customWidth="1"/>
  </cols>
  <sheetData>
    <row r="1" spans="1:27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21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</row>
    <row r="2" spans="1:27">
      <c r="A2" s="2">
        <v>43132</v>
      </c>
      <c r="B2" s="4">
        <v>12</v>
      </c>
      <c r="C2" s="4">
        <v>2</v>
      </c>
      <c r="D2">
        <f t="shared" ref="D2:D20" si="0">B2+C2/60</f>
        <v>12.033333333333333</v>
      </c>
      <c r="E2" s="4">
        <v>7</v>
      </c>
      <c r="F2" s="4">
        <v>13</v>
      </c>
      <c r="G2" s="4">
        <v>76</v>
      </c>
      <c r="H2">
        <f t="shared" ref="H2:H20" si="1">E2+F2/60</f>
        <v>7.2166666666666668</v>
      </c>
      <c r="I2">
        <f t="shared" ref="I2:I20" si="2">H2+12-D2-G2/60</f>
        <v>5.9166666666666687</v>
      </c>
      <c r="J2" s="1">
        <f t="shared" ref="J2:J20" si="3">K2+L2/60</f>
        <v>1.9333333333333333</v>
      </c>
      <c r="K2" s="4">
        <v>1</v>
      </c>
      <c r="L2" s="4">
        <v>56</v>
      </c>
      <c r="M2">
        <f t="shared" ref="M2:M20" si="4">N2+O2/60</f>
        <v>8.6833333333333336</v>
      </c>
      <c r="N2" s="4">
        <v>8</v>
      </c>
      <c r="O2" s="4">
        <v>41</v>
      </c>
      <c r="P2" s="4">
        <v>6.883</v>
      </c>
      <c r="Q2" s="4">
        <v>1.5169999999999999</v>
      </c>
      <c r="R2">
        <f t="shared" ref="R2:R20" si="5">P2-Q2</f>
        <v>5.3659999999999997</v>
      </c>
      <c r="S2">
        <f t="shared" ref="S2:S20" si="6">P2/Q2</f>
        <v>4.5372445616348056</v>
      </c>
      <c r="T2" s="4">
        <v>629</v>
      </c>
      <c r="U2" s="4">
        <v>110</v>
      </c>
      <c r="V2" s="1">
        <f t="shared" ref="V2:V20" si="7">(T2-U2)/60</f>
        <v>8.65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>
      <c r="A3" s="2">
        <v>43133</v>
      </c>
      <c r="B3" s="4">
        <v>8</v>
      </c>
      <c r="C3" s="4">
        <v>13</v>
      </c>
      <c r="D3">
        <f t="shared" si="0"/>
        <v>8.2166666666666668</v>
      </c>
      <c r="E3" s="4">
        <v>7</v>
      </c>
      <c r="F3" s="4">
        <v>29</v>
      </c>
      <c r="G3" s="4">
        <v>2</v>
      </c>
      <c r="H3">
        <f t="shared" si="1"/>
        <v>7.4833333333333334</v>
      </c>
      <c r="I3">
        <f t="shared" si="2"/>
        <v>11.233333333333334</v>
      </c>
      <c r="J3" s="1">
        <f t="shared" si="3"/>
        <v>3.45</v>
      </c>
      <c r="K3" s="4">
        <v>3</v>
      </c>
      <c r="L3" s="4">
        <v>27</v>
      </c>
      <c r="M3">
        <f t="shared" si="4"/>
        <v>8.7666666666666675</v>
      </c>
      <c r="N3" s="4">
        <v>8</v>
      </c>
      <c r="O3" s="4">
        <v>46</v>
      </c>
      <c r="P3" s="4">
        <v>1.2330000000000001</v>
      </c>
      <c r="Q3" s="4">
        <v>1.2250000000000001</v>
      </c>
      <c r="R3">
        <f t="shared" si="5"/>
        <v>8.0000000000000071E-3</v>
      </c>
      <c r="S3">
        <f t="shared" si="6"/>
        <v>1.006530612244898</v>
      </c>
      <c r="T3" s="4">
        <v>562</v>
      </c>
      <c r="U3" s="4">
        <v>47</v>
      </c>
      <c r="V3" s="1">
        <f t="shared" si="7"/>
        <v>8.5833333333333339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>
      <c r="A4" s="2">
        <v>43134</v>
      </c>
      <c r="B4" s="4">
        <v>12</v>
      </c>
      <c r="C4" s="4">
        <v>8</v>
      </c>
      <c r="D4">
        <f t="shared" si="0"/>
        <v>12.133333333333333</v>
      </c>
      <c r="E4" s="4">
        <v>5</v>
      </c>
      <c r="F4" s="4">
        <v>53</v>
      </c>
      <c r="G4" s="4"/>
      <c r="H4">
        <f t="shared" si="1"/>
        <v>5.8833333333333329</v>
      </c>
      <c r="I4">
        <f t="shared" si="2"/>
        <v>5.75</v>
      </c>
      <c r="J4" s="1">
        <f t="shared" si="3"/>
        <v>1.9833333333333334</v>
      </c>
      <c r="K4" s="4">
        <v>1</v>
      </c>
      <c r="L4" s="4">
        <v>59</v>
      </c>
      <c r="M4">
        <f t="shared" si="4"/>
        <v>7.35</v>
      </c>
      <c r="N4" s="4">
        <v>7</v>
      </c>
      <c r="O4" s="4">
        <v>21</v>
      </c>
      <c r="P4" s="4">
        <v>4.867</v>
      </c>
      <c r="Q4" s="4">
        <v>4.5</v>
      </c>
      <c r="R4">
        <f t="shared" si="5"/>
        <v>0.36699999999999999</v>
      </c>
      <c r="S4">
        <f t="shared" si="6"/>
        <v>1.0815555555555556</v>
      </c>
      <c r="T4" s="4">
        <v>362</v>
      </c>
      <c r="U4" s="4">
        <v>0</v>
      </c>
      <c r="V4" s="1">
        <f t="shared" si="7"/>
        <v>6.0333333333333332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>
      <c r="A5" s="2">
        <v>43135</v>
      </c>
      <c r="B5" s="4">
        <v>9</v>
      </c>
      <c r="C5" s="4">
        <v>2</v>
      </c>
      <c r="D5">
        <f t="shared" si="0"/>
        <v>9.0333333333333332</v>
      </c>
      <c r="E5" s="4">
        <v>5</v>
      </c>
      <c r="F5" s="4">
        <v>50</v>
      </c>
      <c r="G5" s="4"/>
      <c r="H5">
        <f t="shared" si="1"/>
        <v>5.833333333333333</v>
      </c>
      <c r="I5">
        <f t="shared" si="2"/>
        <v>8.7999999999999989</v>
      </c>
      <c r="J5" s="1">
        <f t="shared" si="3"/>
        <v>2.35</v>
      </c>
      <c r="K5" s="4">
        <v>2</v>
      </c>
      <c r="L5" s="4">
        <v>21</v>
      </c>
      <c r="M5">
        <f t="shared" si="4"/>
        <v>6.333333333333333</v>
      </c>
      <c r="N5" s="4">
        <v>6</v>
      </c>
      <c r="O5" s="4">
        <v>20</v>
      </c>
      <c r="P5" s="4">
        <v>3.9169999999999998</v>
      </c>
      <c r="Q5" s="4">
        <v>3.9169999999999998</v>
      </c>
      <c r="R5">
        <f t="shared" si="5"/>
        <v>0</v>
      </c>
      <c r="S5">
        <f t="shared" si="6"/>
        <v>1</v>
      </c>
      <c r="T5" s="4">
        <v>520</v>
      </c>
      <c r="U5" s="4">
        <v>17</v>
      </c>
      <c r="V5" s="1">
        <f t="shared" si="7"/>
        <v>8.3833333333333329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>
      <c r="A6" s="2">
        <v>43136</v>
      </c>
      <c r="B6" s="4">
        <v>9</v>
      </c>
      <c r="C6" s="4">
        <v>55</v>
      </c>
      <c r="D6">
        <f t="shared" si="0"/>
        <v>9.9166666666666661</v>
      </c>
      <c r="E6" s="4">
        <v>5</v>
      </c>
      <c r="F6" s="4">
        <v>19</v>
      </c>
      <c r="G6" s="4"/>
      <c r="H6">
        <f t="shared" si="1"/>
        <v>5.3166666666666664</v>
      </c>
      <c r="I6">
        <f t="shared" si="2"/>
        <v>7.4</v>
      </c>
      <c r="J6" s="1">
        <f t="shared" si="3"/>
        <v>2.6333333333333333</v>
      </c>
      <c r="K6" s="4">
        <v>2</v>
      </c>
      <c r="L6" s="4">
        <v>38</v>
      </c>
      <c r="M6">
        <f t="shared" si="4"/>
        <v>7.7</v>
      </c>
      <c r="N6" s="4">
        <v>7</v>
      </c>
      <c r="O6" s="4">
        <v>42</v>
      </c>
      <c r="P6" s="4">
        <v>0.5</v>
      </c>
      <c r="Q6" s="4">
        <v>0.442</v>
      </c>
      <c r="R6">
        <f t="shared" si="5"/>
        <v>5.7999999999999996E-2</v>
      </c>
      <c r="S6">
        <f t="shared" si="6"/>
        <v>1.1312217194570136</v>
      </c>
      <c r="T6" s="4">
        <v>746</v>
      </c>
      <c r="U6" s="4">
        <v>20</v>
      </c>
      <c r="V6" s="1">
        <f t="shared" si="7"/>
        <v>12.1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>
      <c r="A7" s="2">
        <v>43137</v>
      </c>
      <c r="B7" s="4">
        <v>10</v>
      </c>
      <c r="C7" s="4">
        <v>22</v>
      </c>
      <c r="D7">
        <f t="shared" si="0"/>
        <v>10.366666666666667</v>
      </c>
      <c r="E7" s="4">
        <v>5</v>
      </c>
      <c r="F7" s="4">
        <v>43</v>
      </c>
      <c r="G7" s="4"/>
      <c r="H7">
        <f t="shared" si="1"/>
        <v>5.7166666666666668</v>
      </c>
      <c r="I7">
        <f t="shared" si="2"/>
        <v>7.3500000000000014</v>
      </c>
      <c r="J7" s="1">
        <f t="shared" si="3"/>
        <v>2.4</v>
      </c>
      <c r="K7" s="4">
        <v>2</v>
      </c>
      <c r="L7" s="4">
        <v>24</v>
      </c>
      <c r="M7">
        <f t="shared" si="4"/>
        <v>8.1333333333333329</v>
      </c>
      <c r="N7" s="4">
        <v>8</v>
      </c>
      <c r="O7" s="4">
        <v>8</v>
      </c>
      <c r="P7" s="4">
        <v>7.8</v>
      </c>
      <c r="Q7" s="4">
        <v>3.008</v>
      </c>
      <c r="R7">
        <f t="shared" si="5"/>
        <v>4.7919999999999998</v>
      </c>
      <c r="S7">
        <f t="shared" si="6"/>
        <v>2.5930851063829787</v>
      </c>
      <c r="T7" s="4">
        <v>576</v>
      </c>
      <c r="U7" s="4">
        <v>40</v>
      </c>
      <c r="V7" s="1">
        <f t="shared" si="7"/>
        <v>8.9333333333333336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>
      <c r="A8" s="2">
        <v>43138</v>
      </c>
      <c r="B8" s="4">
        <v>9</v>
      </c>
      <c r="C8" s="4">
        <v>46</v>
      </c>
      <c r="D8">
        <f t="shared" si="0"/>
        <v>9.7666666666666675</v>
      </c>
      <c r="E8" s="4">
        <v>5</v>
      </c>
      <c r="F8" s="4">
        <v>10</v>
      </c>
      <c r="G8" s="4"/>
      <c r="H8">
        <f t="shared" si="1"/>
        <v>5.166666666666667</v>
      </c>
      <c r="I8">
        <f t="shared" si="2"/>
        <v>7.4</v>
      </c>
      <c r="J8" s="1">
        <f t="shared" si="3"/>
        <v>2.2666666666666666</v>
      </c>
      <c r="K8" s="4">
        <v>2</v>
      </c>
      <c r="L8" s="4">
        <v>16</v>
      </c>
      <c r="M8">
        <f t="shared" si="4"/>
        <v>13.633333333333333</v>
      </c>
      <c r="N8" s="4">
        <v>13</v>
      </c>
      <c r="O8" s="4">
        <v>38</v>
      </c>
      <c r="P8" s="4">
        <v>2.65</v>
      </c>
      <c r="Q8" s="4">
        <v>1.917</v>
      </c>
      <c r="R8">
        <f t="shared" si="5"/>
        <v>0.73299999999999987</v>
      </c>
      <c r="S8">
        <f t="shared" si="6"/>
        <v>1.3823682837767344</v>
      </c>
      <c r="T8" s="4">
        <v>716</v>
      </c>
      <c r="U8" s="4">
        <v>0</v>
      </c>
      <c r="V8" s="1">
        <f t="shared" si="7"/>
        <v>11.933333333333334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>
      <c r="A9" s="2">
        <v>43139</v>
      </c>
      <c r="B9" s="4">
        <v>9</v>
      </c>
      <c r="C9" s="4">
        <v>44</v>
      </c>
      <c r="D9">
        <f t="shared" si="0"/>
        <v>9.7333333333333325</v>
      </c>
      <c r="E9" s="4">
        <v>6</v>
      </c>
      <c r="F9" s="4">
        <v>26</v>
      </c>
      <c r="G9" s="4"/>
      <c r="H9">
        <f t="shared" si="1"/>
        <v>6.4333333333333336</v>
      </c>
      <c r="I9">
        <f t="shared" si="2"/>
        <v>8.7000000000000011</v>
      </c>
      <c r="J9" s="1">
        <f t="shared" si="3"/>
        <v>2.9333333333333336</v>
      </c>
      <c r="K9" s="4">
        <v>2</v>
      </c>
      <c r="L9" s="4">
        <v>56</v>
      </c>
      <c r="M9">
        <f t="shared" si="4"/>
        <v>8.3166666666666664</v>
      </c>
      <c r="N9" s="4">
        <v>8</v>
      </c>
      <c r="O9" s="4">
        <v>19</v>
      </c>
      <c r="P9" s="4">
        <v>8.1999999999999993</v>
      </c>
      <c r="Q9" s="4">
        <v>2.883</v>
      </c>
      <c r="R9">
        <f t="shared" si="5"/>
        <v>5.3169999999999993</v>
      </c>
      <c r="S9">
        <f t="shared" si="6"/>
        <v>2.8442594519597639</v>
      </c>
      <c r="T9" s="4">
        <v>591</v>
      </c>
      <c r="U9" s="4">
        <v>25</v>
      </c>
      <c r="V9" s="1">
        <f t="shared" si="7"/>
        <v>9.4333333333333336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 s="2">
        <v>43140</v>
      </c>
      <c r="B10" s="4">
        <v>10</v>
      </c>
      <c r="C10" s="4">
        <v>8</v>
      </c>
      <c r="D10">
        <f t="shared" si="0"/>
        <v>10.133333333333333</v>
      </c>
      <c r="E10" s="4">
        <v>4</v>
      </c>
      <c r="F10" s="4">
        <v>2</v>
      </c>
      <c r="G10" s="4"/>
      <c r="H10">
        <f t="shared" si="1"/>
        <v>4.0333333333333332</v>
      </c>
      <c r="I10">
        <f t="shared" si="2"/>
        <v>5.8999999999999986</v>
      </c>
      <c r="J10" s="1">
        <f t="shared" si="3"/>
        <v>2.0333333333333332</v>
      </c>
      <c r="K10" s="4">
        <v>2</v>
      </c>
      <c r="L10" s="4">
        <v>2</v>
      </c>
      <c r="M10">
        <f t="shared" si="4"/>
        <v>9.65</v>
      </c>
      <c r="N10" s="4">
        <v>9</v>
      </c>
      <c r="O10" s="4">
        <v>39</v>
      </c>
      <c r="P10" s="4">
        <v>4.117</v>
      </c>
      <c r="Q10" s="4">
        <v>1.3169999999999999</v>
      </c>
      <c r="R10">
        <f t="shared" si="5"/>
        <v>2.8</v>
      </c>
      <c r="S10">
        <f t="shared" si="6"/>
        <v>3.1260440394836753</v>
      </c>
      <c r="T10" s="4">
        <v>472</v>
      </c>
      <c r="U10" s="4">
        <v>0.5</v>
      </c>
      <c r="V10" s="1">
        <f t="shared" si="7"/>
        <v>7.8583333333333334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 s="2">
        <v>43141</v>
      </c>
      <c r="B11" s="4">
        <v>10</v>
      </c>
      <c r="C11" s="4">
        <v>8</v>
      </c>
      <c r="D11">
        <f t="shared" si="0"/>
        <v>10.133333333333333</v>
      </c>
      <c r="E11" s="4">
        <v>7</v>
      </c>
      <c r="F11" s="4">
        <v>55</v>
      </c>
      <c r="G11" s="4"/>
      <c r="H11">
        <f t="shared" si="1"/>
        <v>7.916666666666667</v>
      </c>
      <c r="I11">
        <f t="shared" si="2"/>
        <v>9.783333333333335</v>
      </c>
      <c r="J11" s="1">
        <f t="shared" si="3"/>
        <v>3.0166666666666666</v>
      </c>
      <c r="K11" s="4">
        <v>3</v>
      </c>
      <c r="L11" s="4">
        <v>1</v>
      </c>
      <c r="M11">
        <f t="shared" si="4"/>
        <v>9.35</v>
      </c>
      <c r="N11" s="4">
        <v>9</v>
      </c>
      <c r="O11" s="4">
        <v>21</v>
      </c>
      <c r="P11" s="4">
        <v>4.117</v>
      </c>
      <c r="Q11" s="4">
        <v>3</v>
      </c>
      <c r="R11">
        <f t="shared" si="5"/>
        <v>1.117</v>
      </c>
      <c r="S11">
        <f t="shared" si="6"/>
        <v>1.3723333333333334</v>
      </c>
      <c r="T11" s="4">
        <v>269</v>
      </c>
      <c r="U11" s="4">
        <v>3.5</v>
      </c>
      <c r="V11" s="1">
        <f t="shared" si="7"/>
        <v>4.4249999999999998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 s="2">
        <v>43142</v>
      </c>
      <c r="B12" s="4">
        <v>8</v>
      </c>
      <c r="C12" s="4">
        <v>32</v>
      </c>
      <c r="D12">
        <f t="shared" si="0"/>
        <v>8.5333333333333332</v>
      </c>
      <c r="E12" s="4">
        <v>4</v>
      </c>
      <c r="F12" s="4">
        <v>16</v>
      </c>
      <c r="G12" s="4"/>
      <c r="H12">
        <f t="shared" si="1"/>
        <v>4.2666666666666666</v>
      </c>
      <c r="I12">
        <f t="shared" si="2"/>
        <v>7.7333333333333325</v>
      </c>
      <c r="J12" s="1">
        <f t="shared" si="3"/>
        <v>2.7333333333333334</v>
      </c>
      <c r="K12" s="4">
        <v>2</v>
      </c>
      <c r="L12" s="4">
        <v>44</v>
      </c>
      <c r="M12">
        <f t="shared" si="4"/>
        <v>8.1</v>
      </c>
      <c r="N12" s="4">
        <v>8</v>
      </c>
      <c r="O12" s="4">
        <v>6</v>
      </c>
      <c r="P12" s="4">
        <v>6.15</v>
      </c>
      <c r="Q12" s="4">
        <v>4.2</v>
      </c>
      <c r="R12">
        <f t="shared" si="5"/>
        <v>1.9500000000000002</v>
      </c>
      <c r="S12">
        <f t="shared" si="6"/>
        <v>1.4642857142857144</v>
      </c>
      <c r="T12" s="4">
        <v>502</v>
      </c>
      <c r="U12" s="4">
        <v>19</v>
      </c>
      <c r="V12" s="1">
        <f t="shared" si="7"/>
        <v>8.0500000000000007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 s="2">
        <v>43143</v>
      </c>
      <c r="B13" s="4">
        <v>9</v>
      </c>
      <c r="C13" s="4">
        <v>58</v>
      </c>
      <c r="D13">
        <f t="shared" si="0"/>
        <v>9.9666666666666668</v>
      </c>
      <c r="E13" s="4">
        <v>6</v>
      </c>
      <c r="F13" s="4">
        <v>1</v>
      </c>
      <c r="G13" s="4"/>
      <c r="H13">
        <f t="shared" si="1"/>
        <v>6.0166666666666666</v>
      </c>
      <c r="I13">
        <f t="shared" si="2"/>
        <v>8.0499999999999989</v>
      </c>
      <c r="J13" s="1">
        <f t="shared" si="3"/>
        <v>2.1333333333333333</v>
      </c>
      <c r="K13" s="4">
        <v>2</v>
      </c>
      <c r="L13" s="4">
        <v>8</v>
      </c>
      <c r="M13">
        <f t="shared" si="4"/>
        <v>14.8</v>
      </c>
      <c r="N13" s="4">
        <v>14</v>
      </c>
      <c r="O13" s="4">
        <v>48</v>
      </c>
      <c r="P13" s="4">
        <v>1E-3</v>
      </c>
      <c r="Q13" s="4">
        <v>1E-3</v>
      </c>
      <c r="R13">
        <f t="shared" si="5"/>
        <v>0</v>
      </c>
      <c r="S13">
        <f t="shared" si="6"/>
        <v>1</v>
      </c>
      <c r="T13" s="4">
        <v>775</v>
      </c>
      <c r="U13" s="4">
        <v>0</v>
      </c>
      <c r="V13" s="1">
        <f t="shared" si="7"/>
        <v>12.916666666666666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>
      <c r="A14" s="2">
        <v>43144</v>
      </c>
      <c r="B14" s="4">
        <v>10</v>
      </c>
      <c r="C14" s="4">
        <v>23</v>
      </c>
      <c r="D14">
        <f t="shared" si="0"/>
        <v>10.383333333333333</v>
      </c>
      <c r="E14" s="4">
        <v>6</v>
      </c>
      <c r="F14" s="4">
        <v>28</v>
      </c>
      <c r="G14" s="4"/>
      <c r="H14">
        <f t="shared" si="1"/>
        <v>6.4666666666666668</v>
      </c>
      <c r="I14">
        <f t="shared" si="2"/>
        <v>8.0833333333333357</v>
      </c>
      <c r="J14" s="1">
        <f t="shared" si="3"/>
        <v>2.0166666666666666</v>
      </c>
      <c r="K14" s="4">
        <v>2</v>
      </c>
      <c r="L14" s="4">
        <v>1</v>
      </c>
      <c r="M14">
        <f t="shared" si="4"/>
        <v>10.266666666666667</v>
      </c>
      <c r="N14" s="4">
        <v>10</v>
      </c>
      <c r="O14" s="4">
        <v>16</v>
      </c>
      <c r="P14" s="4">
        <v>0.58299999999999996</v>
      </c>
      <c r="Q14" s="4">
        <v>0.53300000000000003</v>
      </c>
      <c r="R14">
        <f t="shared" si="5"/>
        <v>4.9999999999999933E-2</v>
      </c>
      <c r="S14">
        <f t="shared" si="6"/>
        <v>1.0938086303939962</v>
      </c>
      <c r="T14" s="4">
        <v>863</v>
      </c>
      <c r="U14" s="4">
        <v>0</v>
      </c>
      <c r="V14" s="1">
        <f t="shared" si="7"/>
        <v>14.383333333333333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 s="2">
        <v>43145</v>
      </c>
      <c r="B15" s="4">
        <v>11</v>
      </c>
      <c r="C15" s="4">
        <v>8</v>
      </c>
      <c r="D15">
        <f t="shared" si="0"/>
        <v>11.133333333333333</v>
      </c>
      <c r="E15" s="4">
        <v>6</v>
      </c>
      <c r="F15" s="4">
        <v>30</v>
      </c>
      <c r="G15" s="4"/>
      <c r="H15">
        <f t="shared" si="1"/>
        <v>6.5</v>
      </c>
      <c r="I15">
        <f t="shared" si="2"/>
        <v>7.3666666666666671</v>
      </c>
      <c r="J15" s="1">
        <f t="shared" si="3"/>
        <v>2.8333333333333335</v>
      </c>
      <c r="K15" s="4">
        <v>2</v>
      </c>
      <c r="L15" s="4">
        <v>50</v>
      </c>
      <c r="M15">
        <f t="shared" si="4"/>
        <v>11.35</v>
      </c>
      <c r="N15" s="4">
        <v>11</v>
      </c>
      <c r="O15" s="4">
        <v>21</v>
      </c>
      <c r="P15" s="4">
        <v>4.383</v>
      </c>
      <c r="Q15" s="4">
        <v>4.0330000000000004</v>
      </c>
      <c r="R15">
        <f t="shared" si="5"/>
        <v>0.34999999999999964</v>
      </c>
      <c r="S15">
        <f t="shared" si="6"/>
        <v>1.0867840317381601</v>
      </c>
      <c r="T15" s="4">
        <v>467</v>
      </c>
      <c r="U15" s="4">
        <v>1</v>
      </c>
      <c r="V15" s="1">
        <f t="shared" si="7"/>
        <v>7.7666666666666666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A16" s="2">
        <v>43146</v>
      </c>
      <c r="B16" s="4">
        <v>10</v>
      </c>
      <c r="C16" s="4">
        <v>40</v>
      </c>
      <c r="D16">
        <f t="shared" si="0"/>
        <v>10.666666666666666</v>
      </c>
      <c r="E16" s="4">
        <v>5</v>
      </c>
      <c r="F16" s="4">
        <v>52</v>
      </c>
      <c r="G16" s="4">
        <v>2</v>
      </c>
      <c r="H16">
        <f t="shared" si="1"/>
        <v>5.8666666666666671</v>
      </c>
      <c r="I16">
        <f t="shared" si="2"/>
        <v>7.1666666666666679</v>
      </c>
      <c r="J16" s="1">
        <f t="shared" si="3"/>
        <v>2.2666666666666666</v>
      </c>
      <c r="K16" s="4">
        <v>2</v>
      </c>
      <c r="L16" s="4">
        <v>16</v>
      </c>
      <c r="M16">
        <f t="shared" si="4"/>
        <v>6.0166666666666666</v>
      </c>
      <c r="N16" s="4">
        <v>6</v>
      </c>
      <c r="O16" s="4">
        <v>1</v>
      </c>
      <c r="P16" s="4">
        <v>0.76700000000000002</v>
      </c>
      <c r="Q16" s="4">
        <v>0.317</v>
      </c>
      <c r="R16">
        <f t="shared" si="5"/>
        <v>0.45</v>
      </c>
      <c r="S16">
        <f t="shared" si="6"/>
        <v>2.4195583596214512</v>
      </c>
      <c r="T16" s="4">
        <v>454</v>
      </c>
      <c r="U16" s="4">
        <v>19</v>
      </c>
      <c r="V16" s="1">
        <f t="shared" si="7"/>
        <v>7.25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A17" s="2">
        <v>43147</v>
      </c>
      <c r="B17" s="4">
        <v>11</v>
      </c>
      <c r="C17" s="4">
        <v>44</v>
      </c>
      <c r="D17">
        <f t="shared" si="0"/>
        <v>11.733333333333333</v>
      </c>
      <c r="E17" s="4">
        <v>6</v>
      </c>
      <c r="F17" s="4">
        <v>22</v>
      </c>
      <c r="G17" s="4"/>
      <c r="H17">
        <f t="shared" si="1"/>
        <v>6.3666666666666663</v>
      </c>
      <c r="I17">
        <f t="shared" si="2"/>
        <v>6.6333333333333346</v>
      </c>
      <c r="J17" s="1">
        <f t="shared" si="3"/>
        <v>1.6666666666666665</v>
      </c>
      <c r="K17" s="4">
        <v>1</v>
      </c>
      <c r="L17" s="4">
        <v>40</v>
      </c>
      <c r="M17">
        <f t="shared" si="4"/>
        <v>8.4333333333333336</v>
      </c>
      <c r="N17" s="4">
        <v>8</v>
      </c>
      <c r="O17" s="4">
        <v>26</v>
      </c>
      <c r="P17" s="4">
        <v>1.4830000000000001</v>
      </c>
      <c r="Q17" s="4">
        <v>0.45</v>
      </c>
      <c r="R17">
        <f t="shared" si="5"/>
        <v>1.0330000000000001</v>
      </c>
      <c r="S17">
        <f t="shared" si="6"/>
        <v>3.2955555555555556</v>
      </c>
      <c r="T17" s="4">
        <v>450</v>
      </c>
      <c r="U17" s="4">
        <v>27</v>
      </c>
      <c r="V17" s="1">
        <f t="shared" si="7"/>
        <v>7.05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>
      <c r="A18" s="2">
        <v>43148</v>
      </c>
      <c r="B18" s="4">
        <v>12</v>
      </c>
      <c r="C18" s="4">
        <v>12</v>
      </c>
      <c r="D18">
        <f t="shared" si="0"/>
        <v>12.2</v>
      </c>
      <c r="E18" s="4">
        <v>6</v>
      </c>
      <c r="F18" s="4">
        <v>42</v>
      </c>
      <c r="G18" s="4"/>
      <c r="H18">
        <f t="shared" si="1"/>
        <v>6.7</v>
      </c>
      <c r="I18">
        <f t="shared" si="2"/>
        <v>6.5</v>
      </c>
      <c r="J18" s="1">
        <f t="shared" si="3"/>
        <v>2.1333333333333333</v>
      </c>
      <c r="K18" s="4">
        <v>2</v>
      </c>
      <c r="L18" s="4">
        <v>8</v>
      </c>
      <c r="M18">
        <f t="shared" si="4"/>
        <v>8.2666666666666675</v>
      </c>
      <c r="N18" s="4">
        <v>8</v>
      </c>
      <c r="O18" s="4">
        <v>16</v>
      </c>
      <c r="P18" s="4">
        <v>0.63300000000000001</v>
      </c>
      <c r="Q18" s="4">
        <v>0.26700000000000002</v>
      </c>
      <c r="R18">
        <f t="shared" si="5"/>
        <v>0.36599999999999999</v>
      </c>
      <c r="S18">
        <f t="shared" si="6"/>
        <v>2.3707865168539324</v>
      </c>
      <c r="T18" s="4">
        <v>485</v>
      </c>
      <c r="U18" s="4">
        <v>16</v>
      </c>
      <c r="V18" s="1">
        <f t="shared" si="7"/>
        <v>7.8166666666666664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 s="2">
        <v>43149</v>
      </c>
      <c r="B19" s="4">
        <v>10</v>
      </c>
      <c r="C19" s="4">
        <v>40</v>
      </c>
      <c r="D19">
        <f t="shared" si="0"/>
        <v>10.666666666666666</v>
      </c>
      <c r="E19" s="4">
        <v>7</v>
      </c>
      <c r="F19" s="4">
        <v>6</v>
      </c>
      <c r="G19" s="4">
        <v>14</v>
      </c>
      <c r="H19">
        <f t="shared" si="1"/>
        <v>7.1</v>
      </c>
      <c r="I19">
        <f t="shared" si="2"/>
        <v>8.2000000000000028</v>
      </c>
      <c r="J19" s="1">
        <f t="shared" si="3"/>
        <v>3.1833333333333331</v>
      </c>
      <c r="K19" s="4">
        <v>3</v>
      </c>
      <c r="L19" s="4">
        <v>11</v>
      </c>
      <c r="M19">
        <f t="shared" si="4"/>
        <v>7.7166666666666668</v>
      </c>
      <c r="N19" s="4">
        <v>7</v>
      </c>
      <c r="O19" s="4">
        <v>43</v>
      </c>
      <c r="P19" s="4">
        <v>1.05</v>
      </c>
      <c r="Q19" s="4">
        <v>1.05</v>
      </c>
      <c r="R19">
        <f t="shared" si="5"/>
        <v>0</v>
      </c>
      <c r="S19">
        <f t="shared" si="6"/>
        <v>1</v>
      </c>
      <c r="T19" s="4">
        <v>419</v>
      </c>
      <c r="U19" s="4">
        <v>17</v>
      </c>
      <c r="V19" s="1">
        <f t="shared" si="7"/>
        <v>6.7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 s="2">
        <v>43150</v>
      </c>
      <c r="B20" s="4">
        <v>10</v>
      </c>
      <c r="C20" s="4">
        <v>21</v>
      </c>
      <c r="D20">
        <f t="shared" si="0"/>
        <v>10.35</v>
      </c>
      <c r="E20" s="4">
        <v>7</v>
      </c>
      <c r="F20" s="4">
        <v>7</v>
      </c>
      <c r="G20" s="4"/>
      <c r="H20">
        <f t="shared" si="1"/>
        <v>7.1166666666666663</v>
      </c>
      <c r="I20">
        <f t="shared" si="2"/>
        <v>8.7666666666666675</v>
      </c>
      <c r="J20" s="1">
        <f t="shared" si="3"/>
        <v>2.6666666666666665</v>
      </c>
      <c r="K20" s="4">
        <v>2</v>
      </c>
      <c r="L20" s="4">
        <v>40</v>
      </c>
      <c r="M20">
        <f t="shared" si="4"/>
        <v>8.25</v>
      </c>
      <c r="N20" s="4">
        <v>8</v>
      </c>
      <c r="O20" s="4">
        <v>15</v>
      </c>
      <c r="P20" s="4">
        <v>1.0669999999999999</v>
      </c>
      <c r="Q20" s="4">
        <v>8.3000000000000004E-2</v>
      </c>
      <c r="R20">
        <f t="shared" si="5"/>
        <v>0.98399999999999999</v>
      </c>
      <c r="S20">
        <f t="shared" si="6"/>
        <v>12.855421686746986</v>
      </c>
      <c r="T20" s="4">
        <v>482</v>
      </c>
      <c r="U20" s="4">
        <v>2</v>
      </c>
      <c r="V20" s="1">
        <f t="shared" si="7"/>
        <v>8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s="4" customFormat="1">
      <c r="A21" s="2">
        <v>43151</v>
      </c>
      <c r="B21" s="4">
        <v>10</v>
      </c>
      <c r="C21" s="4">
        <v>26</v>
      </c>
      <c r="D21" s="4">
        <f>B21+C21/60</f>
        <v>10.433333333333334</v>
      </c>
      <c r="E21" s="4">
        <v>7</v>
      </c>
      <c r="F21" s="4">
        <v>19</v>
      </c>
      <c r="H21" s="4">
        <f t="shared" ref="H21:H29" si="8">E21+F21/60</f>
        <v>7.3166666666666664</v>
      </c>
      <c r="I21" s="4">
        <f t="shared" ref="I21:I22" si="9">H21+12-D21-G21/60</f>
        <v>8.8833333333333329</v>
      </c>
      <c r="J21" s="4">
        <f t="shared" ref="J21:J29" si="10">K21+L21/60</f>
        <v>1.5666666666666667</v>
      </c>
      <c r="K21" s="4">
        <v>1</v>
      </c>
      <c r="L21" s="4">
        <v>34</v>
      </c>
      <c r="M21" s="4">
        <f t="shared" ref="M21:M29" si="11">N21+O21/60</f>
        <v>7.8833333333333329</v>
      </c>
      <c r="N21" s="4">
        <v>7</v>
      </c>
      <c r="O21" s="4">
        <v>53</v>
      </c>
      <c r="P21" s="4">
        <v>0.5</v>
      </c>
      <c r="Q21" s="4">
        <v>0.217</v>
      </c>
      <c r="R21">
        <f t="shared" ref="R21:R29" si="12">P21-Q21</f>
        <v>0.28300000000000003</v>
      </c>
      <c r="S21">
        <f t="shared" ref="S21:S29" si="13">P21/Q21</f>
        <v>2.3041474654377883</v>
      </c>
      <c r="T21" s="4">
        <v>533</v>
      </c>
      <c r="U21" s="4">
        <v>13</v>
      </c>
      <c r="V21" s="4">
        <f>(T21-U21)/60</f>
        <v>8.6666666666666661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s="4" customFormat="1">
      <c r="A22" s="2">
        <v>43152</v>
      </c>
      <c r="B22" s="4">
        <v>11</v>
      </c>
      <c r="C22" s="4">
        <v>18</v>
      </c>
      <c r="D22" s="4">
        <f t="shared" ref="D22:D29" si="14">B22+C22/60</f>
        <v>11.3</v>
      </c>
      <c r="E22" s="4">
        <v>7</v>
      </c>
      <c r="F22" s="4">
        <v>56</v>
      </c>
      <c r="H22" s="4">
        <f t="shared" si="8"/>
        <v>7.9333333333333336</v>
      </c>
      <c r="I22" s="4">
        <f t="shared" si="9"/>
        <v>8.6333333333333329</v>
      </c>
      <c r="J22" s="4">
        <f t="shared" si="10"/>
        <v>2.6666666666666665</v>
      </c>
      <c r="K22" s="4">
        <v>2</v>
      </c>
      <c r="L22" s="4">
        <v>40</v>
      </c>
      <c r="M22" s="4">
        <f t="shared" si="11"/>
        <v>10.9</v>
      </c>
      <c r="N22" s="4">
        <v>10</v>
      </c>
      <c r="O22" s="4">
        <v>54</v>
      </c>
      <c r="P22" s="4">
        <v>0.15</v>
      </c>
      <c r="Q22" s="4">
        <v>0.13300000000000001</v>
      </c>
      <c r="R22">
        <f t="shared" si="12"/>
        <v>1.6999999999999987E-2</v>
      </c>
      <c r="S22">
        <f t="shared" si="13"/>
        <v>1.1278195488721803</v>
      </c>
      <c r="T22" s="4">
        <v>455</v>
      </c>
      <c r="U22" s="4">
        <v>6</v>
      </c>
      <c r="V22" s="4">
        <f t="shared" ref="V22:V29" si="15">(T22-U22)/60</f>
        <v>7.4833333333333334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s="4" customFormat="1">
      <c r="A23" s="2">
        <v>43153</v>
      </c>
      <c r="B23" s="4">
        <v>9</v>
      </c>
      <c r="C23" s="4">
        <v>19</v>
      </c>
      <c r="D23" s="4">
        <f t="shared" si="14"/>
        <v>9.3166666666666664</v>
      </c>
      <c r="E23" s="4">
        <v>7</v>
      </c>
      <c r="F23" s="4">
        <v>15</v>
      </c>
      <c r="H23" s="4">
        <f t="shared" si="8"/>
        <v>7.25</v>
      </c>
      <c r="I23" s="4">
        <f>H23+12-D23-G23/60</f>
        <v>9.9333333333333336</v>
      </c>
      <c r="J23" s="4">
        <f t="shared" si="10"/>
        <v>2.5</v>
      </c>
      <c r="K23" s="4">
        <v>2</v>
      </c>
      <c r="L23" s="4">
        <v>30</v>
      </c>
      <c r="M23" s="4">
        <f t="shared" si="11"/>
        <v>9.1</v>
      </c>
      <c r="N23" s="4">
        <v>9</v>
      </c>
      <c r="O23" s="4">
        <v>6</v>
      </c>
      <c r="P23" s="4">
        <v>4.9000000000000004</v>
      </c>
      <c r="Q23" s="4">
        <v>3.367</v>
      </c>
      <c r="R23">
        <f t="shared" si="12"/>
        <v>1.5330000000000004</v>
      </c>
      <c r="S23">
        <f t="shared" si="13"/>
        <v>1.4553014553014554</v>
      </c>
      <c r="T23" s="4">
        <v>470</v>
      </c>
      <c r="U23" s="4">
        <v>55</v>
      </c>
      <c r="V23" s="4">
        <f t="shared" si="15"/>
        <v>6.916666666666667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s="4" customFormat="1">
      <c r="A24" s="2">
        <v>43154</v>
      </c>
      <c r="B24" s="4">
        <v>11</v>
      </c>
      <c r="C24" s="4">
        <v>13</v>
      </c>
      <c r="D24" s="4">
        <f t="shared" si="14"/>
        <v>11.216666666666667</v>
      </c>
      <c r="E24" s="4">
        <v>7</v>
      </c>
      <c r="F24" s="4">
        <v>25</v>
      </c>
      <c r="G24" s="4">
        <v>2</v>
      </c>
      <c r="H24" s="4">
        <f t="shared" si="8"/>
        <v>7.416666666666667</v>
      </c>
      <c r="I24" s="4">
        <f>H24+12-D24-G24/60</f>
        <v>8.1666666666666679</v>
      </c>
      <c r="J24" s="4">
        <f t="shared" si="10"/>
        <v>3.0333333333333332</v>
      </c>
      <c r="K24" s="4">
        <v>3</v>
      </c>
      <c r="L24" s="4">
        <v>2</v>
      </c>
      <c r="M24" s="4">
        <f t="shared" si="11"/>
        <v>9.0500000000000007</v>
      </c>
      <c r="N24" s="4">
        <v>9</v>
      </c>
      <c r="O24" s="4">
        <v>3</v>
      </c>
      <c r="P24" s="4">
        <v>5.4329999999999998</v>
      </c>
      <c r="Q24" s="4">
        <v>3.7330000000000001</v>
      </c>
      <c r="R24">
        <f t="shared" si="12"/>
        <v>1.6999999999999997</v>
      </c>
      <c r="S24">
        <f t="shared" si="13"/>
        <v>1.4553978033753012</v>
      </c>
      <c r="T24" s="4">
        <v>262</v>
      </c>
      <c r="U24" s="4">
        <v>1</v>
      </c>
      <c r="V24" s="4">
        <f t="shared" si="15"/>
        <v>4.3499999999999996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>
      <c r="A25" s="2">
        <v>43155</v>
      </c>
      <c r="B25">
        <v>10</v>
      </c>
      <c r="C25">
        <v>35</v>
      </c>
      <c r="D25">
        <f t="shared" si="14"/>
        <v>10.583333333333334</v>
      </c>
      <c r="E25">
        <v>7</v>
      </c>
      <c r="F25">
        <v>53</v>
      </c>
      <c r="H25">
        <f t="shared" si="8"/>
        <v>7.8833333333333329</v>
      </c>
      <c r="I25">
        <f t="shared" ref="I25:I29" si="16">H25+12-D25-G25/60</f>
        <v>9.2999999999999989</v>
      </c>
      <c r="J25" s="1">
        <f t="shared" si="10"/>
        <v>3.5333333333333332</v>
      </c>
      <c r="K25">
        <v>3</v>
      </c>
      <c r="L25">
        <v>32</v>
      </c>
      <c r="M25">
        <f t="shared" si="11"/>
        <v>11.966666666666667</v>
      </c>
      <c r="N25">
        <v>11</v>
      </c>
      <c r="O25">
        <v>58</v>
      </c>
      <c r="P25">
        <v>1E-3</v>
      </c>
      <c r="Q25">
        <v>1E-3</v>
      </c>
      <c r="R25">
        <f t="shared" si="12"/>
        <v>0</v>
      </c>
      <c r="S25">
        <f t="shared" si="13"/>
        <v>1</v>
      </c>
      <c r="T25">
        <v>633</v>
      </c>
      <c r="U25">
        <v>3</v>
      </c>
      <c r="V25" s="1">
        <f t="shared" si="15"/>
        <v>10.5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 s="2">
        <v>43156</v>
      </c>
      <c r="B26">
        <v>11</v>
      </c>
      <c r="C26">
        <v>38</v>
      </c>
      <c r="D26">
        <f t="shared" si="14"/>
        <v>11.633333333333333</v>
      </c>
      <c r="E26">
        <v>7</v>
      </c>
      <c r="F26">
        <v>9</v>
      </c>
      <c r="H26">
        <f t="shared" si="8"/>
        <v>7.15</v>
      </c>
      <c r="I26">
        <f t="shared" si="16"/>
        <v>7.5166666666666657</v>
      </c>
      <c r="J26" s="1">
        <f t="shared" si="10"/>
        <v>1.9666666666666668</v>
      </c>
      <c r="K26">
        <v>1</v>
      </c>
      <c r="L26">
        <v>58</v>
      </c>
      <c r="M26">
        <f t="shared" si="11"/>
        <v>8.9166666666666661</v>
      </c>
      <c r="N26">
        <v>8</v>
      </c>
      <c r="O26">
        <v>55</v>
      </c>
      <c r="P26">
        <v>3.2330000000000001</v>
      </c>
      <c r="Q26">
        <v>2.5870000000000002</v>
      </c>
      <c r="R26">
        <f t="shared" si="12"/>
        <v>0.64599999999999991</v>
      </c>
      <c r="S26">
        <f t="shared" si="13"/>
        <v>1.2497100889060688</v>
      </c>
      <c r="T26">
        <v>478</v>
      </c>
      <c r="U26">
        <v>2</v>
      </c>
      <c r="V26" s="1">
        <f t="shared" si="15"/>
        <v>7.9333333333333336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 s="2">
        <v>43157</v>
      </c>
      <c r="B27">
        <v>12</v>
      </c>
      <c r="C27">
        <v>43</v>
      </c>
      <c r="D27">
        <f t="shared" si="14"/>
        <v>12.716666666666667</v>
      </c>
      <c r="E27">
        <v>7</v>
      </c>
      <c r="F27">
        <v>32</v>
      </c>
      <c r="H27">
        <f t="shared" si="8"/>
        <v>7.5333333333333332</v>
      </c>
      <c r="I27">
        <f t="shared" si="16"/>
        <v>6.8166666666666647</v>
      </c>
      <c r="J27" s="1">
        <f t="shared" si="10"/>
        <v>2.3833333333333333</v>
      </c>
      <c r="K27">
        <v>2</v>
      </c>
      <c r="L27">
        <v>23</v>
      </c>
      <c r="M27">
        <f t="shared" si="11"/>
        <v>8.1666666666666661</v>
      </c>
      <c r="N27">
        <v>8</v>
      </c>
      <c r="O27">
        <v>10</v>
      </c>
      <c r="P27">
        <v>0.3</v>
      </c>
      <c r="Q27">
        <v>0.3</v>
      </c>
      <c r="R27">
        <f t="shared" si="12"/>
        <v>0</v>
      </c>
      <c r="S27">
        <f t="shared" si="13"/>
        <v>1</v>
      </c>
      <c r="T27">
        <v>680</v>
      </c>
      <c r="U27">
        <v>7</v>
      </c>
      <c r="V27" s="1">
        <f t="shared" si="15"/>
        <v>11.216666666666667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A28" s="2">
        <v>43158</v>
      </c>
      <c r="B28">
        <v>10</v>
      </c>
      <c r="C28">
        <v>21</v>
      </c>
      <c r="D28">
        <f t="shared" si="14"/>
        <v>10.35</v>
      </c>
      <c r="E28">
        <v>6</v>
      </c>
      <c r="F28">
        <v>41</v>
      </c>
      <c r="H28">
        <f t="shared" si="8"/>
        <v>6.6833333333333336</v>
      </c>
      <c r="I28">
        <f t="shared" si="16"/>
        <v>8.3333333333333339</v>
      </c>
      <c r="J28" s="1">
        <f t="shared" si="10"/>
        <v>2.5499999999999998</v>
      </c>
      <c r="K28">
        <v>2</v>
      </c>
      <c r="L28">
        <v>33</v>
      </c>
      <c r="M28">
        <f t="shared" si="11"/>
        <v>9.85</v>
      </c>
      <c r="N28">
        <v>9</v>
      </c>
      <c r="O28">
        <v>51</v>
      </c>
      <c r="P28">
        <v>1E-3</v>
      </c>
      <c r="Q28">
        <v>1E-3</v>
      </c>
      <c r="R28">
        <f t="shared" si="12"/>
        <v>0</v>
      </c>
      <c r="S28">
        <f t="shared" si="13"/>
        <v>1</v>
      </c>
      <c r="T28">
        <v>845</v>
      </c>
      <c r="U28">
        <v>5</v>
      </c>
      <c r="V28" s="1">
        <f t="shared" si="15"/>
        <v>14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 s="2">
        <v>43159</v>
      </c>
      <c r="B29">
        <v>12</v>
      </c>
      <c r="C29">
        <v>46</v>
      </c>
      <c r="D29">
        <f t="shared" si="14"/>
        <v>12.766666666666667</v>
      </c>
      <c r="E29">
        <v>6</v>
      </c>
      <c r="F29">
        <v>7</v>
      </c>
      <c r="H29">
        <f t="shared" si="8"/>
        <v>6.1166666666666663</v>
      </c>
      <c r="I29">
        <f t="shared" si="16"/>
        <v>5.35</v>
      </c>
      <c r="J29" s="1">
        <f t="shared" si="10"/>
        <v>1.7833333333333332</v>
      </c>
      <c r="K29">
        <v>1</v>
      </c>
      <c r="L29">
        <v>47</v>
      </c>
      <c r="M29">
        <f t="shared" si="11"/>
        <v>6.8666666666666671</v>
      </c>
      <c r="N29">
        <v>6</v>
      </c>
      <c r="O29">
        <v>52</v>
      </c>
      <c r="P29">
        <v>1.167</v>
      </c>
      <c r="Q29">
        <v>0.56699999999999995</v>
      </c>
      <c r="R29">
        <f t="shared" si="12"/>
        <v>0.60000000000000009</v>
      </c>
      <c r="S29">
        <f t="shared" si="13"/>
        <v>2.0582010582010586</v>
      </c>
      <c r="T29">
        <v>790</v>
      </c>
      <c r="U29">
        <v>78</v>
      </c>
      <c r="V29" s="1">
        <f t="shared" si="15"/>
        <v>11.866666666666667</v>
      </c>
      <c r="W29">
        <v>5.97</v>
      </c>
      <c r="X29">
        <v>0</v>
      </c>
      <c r="Y29">
        <v>0.56999999999999995</v>
      </c>
      <c r="Z29">
        <v>3.34</v>
      </c>
      <c r="AA29">
        <v>0.09</v>
      </c>
    </row>
    <row r="30" spans="1:27" s="4" customFormat="1">
      <c r="A30" s="2"/>
      <c r="R30"/>
      <c r="S30"/>
    </row>
    <row r="31" spans="1:27" s="4" customFormat="1">
      <c r="A31" s="2"/>
      <c r="R31"/>
      <c r="S31"/>
    </row>
    <row r="32" spans="1:27" s="4" customFormat="1">
      <c r="A32" s="2"/>
      <c r="R32"/>
      <c r="S3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C2" sqref="C2:G4"/>
    </sheetView>
  </sheetViews>
  <sheetFormatPr defaultRowHeight="13.5"/>
  <cols>
    <col min="1" max="2" width="11.625" bestFit="1" customWidth="1"/>
  </cols>
  <sheetData>
    <row r="1" spans="1:9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9">
      <c r="A2" s="3">
        <v>43120</v>
      </c>
      <c r="B2" s="3">
        <v>43120</v>
      </c>
      <c r="C2">
        <v>3.77</v>
      </c>
      <c r="D2">
        <v>1.28</v>
      </c>
      <c r="E2">
        <v>0</v>
      </c>
      <c r="F2">
        <v>3.6</v>
      </c>
      <c r="G2">
        <v>0.03</v>
      </c>
      <c r="H2" s="3"/>
      <c r="I2" s="3"/>
    </row>
    <row r="3" spans="1:9">
      <c r="A3" s="3">
        <v>43121</v>
      </c>
      <c r="B3" s="3">
        <v>43121</v>
      </c>
      <c r="C3">
        <v>9.32</v>
      </c>
      <c r="D3">
        <v>2.2400000000000002</v>
      </c>
      <c r="E3">
        <v>0</v>
      </c>
      <c r="F3">
        <v>6.27</v>
      </c>
      <c r="G3">
        <v>7.0000000000000007E-2</v>
      </c>
      <c r="H3" s="3"/>
      <c r="I3" s="3"/>
    </row>
    <row r="4" spans="1:9">
      <c r="A4" s="3">
        <v>43122</v>
      </c>
      <c r="B4" s="3">
        <v>43122</v>
      </c>
      <c r="C4">
        <v>3.78</v>
      </c>
      <c r="D4">
        <v>5.82</v>
      </c>
      <c r="E4">
        <v>0</v>
      </c>
      <c r="F4">
        <v>0</v>
      </c>
      <c r="G4">
        <v>0.63</v>
      </c>
      <c r="H4" s="3"/>
      <c r="I4" s="3"/>
    </row>
    <row r="5" spans="1:9">
      <c r="A5" s="3">
        <v>43123</v>
      </c>
      <c r="B5" s="3">
        <v>43123</v>
      </c>
      <c r="C5">
        <v>0</v>
      </c>
      <c r="D5">
        <v>0</v>
      </c>
      <c r="E5">
        <v>0</v>
      </c>
      <c r="F5">
        <v>0</v>
      </c>
      <c r="G5">
        <v>0</v>
      </c>
      <c r="H5" s="3"/>
      <c r="I5" s="3"/>
    </row>
    <row r="6" spans="1:9">
      <c r="A6" s="3">
        <v>43124</v>
      </c>
      <c r="B6" s="3">
        <v>43124</v>
      </c>
      <c r="C6">
        <v>0</v>
      </c>
      <c r="D6">
        <v>0</v>
      </c>
      <c r="E6">
        <v>0</v>
      </c>
      <c r="F6">
        <v>0</v>
      </c>
      <c r="G6">
        <v>0</v>
      </c>
      <c r="H6" s="3"/>
      <c r="I6" s="3"/>
    </row>
    <row r="7" spans="1:9">
      <c r="A7" s="3">
        <v>43125</v>
      </c>
      <c r="B7" s="3">
        <v>43125</v>
      </c>
      <c r="C7">
        <v>0</v>
      </c>
      <c r="D7">
        <v>0</v>
      </c>
      <c r="E7">
        <v>0</v>
      </c>
      <c r="F7">
        <v>0</v>
      </c>
      <c r="G7">
        <v>0</v>
      </c>
      <c r="H7" s="3"/>
      <c r="I7" s="3"/>
    </row>
    <row r="8" spans="1:9">
      <c r="A8" s="3">
        <v>43126</v>
      </c>
      <c r="B8" s="3">
        <v>43126</v>
      </c>
      <c r="C8">
        <v>0</v>
      </c>
      <c r="D8">
        <v>0</v>
      </c>
      <c r="E8">
        <v>0</v>
      </c>
      <c r="F8">
        <v>0</v>
      </c>
      <c r="G8">
        <v>0</v>
      </c>
      <c r="H8" s="3"/>
      <c r="I8" s="3"/>
    </row>
    <row r="9" spans="1:9">
      <c r="A9" s="3">
        <v>43127</v>
      </c>
      <c r="B9" s="3">
        <v>43127</v>
      </c>
      <c r="C9">
        <v>0</v>
      </c>
      <c r="D9">
        <v>0</v>
      </c>
      <c r="E9">
        <v>0</v>
      </c>
      <c r="F9">
        <v>0</v>
      </c>
      <c r="G9">
        <v>0</v>
      </c>
    </row>
    <row r="10" spans="1:9">
      <c r="A10" s="3">
        <v>43128</v>
      </c>
      <c r="B10" s="3">
        <v>43128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9">
      <c r="A11" s="3">
        <v>43129</v>
      </c>
      <c r="B11" s="3">
        <v>43129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9">
      <c r="A12" s="3">
        <v>43130</v>
      </c>
      <c r="B12" s="3">
        <v>43130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9">
      <c r="A13" s="3">
        <v>43131</v>
      </c>
      <c r="B13" s="3">
        <v>43131</v>
      </c>
      <c r="C13">
        <v>0</v>
      </c>
      <c r="D13">
        <v>0</v>
      </c>
      <c r="E13">
        <v>0</v>
      </c>
      <c r="F13">
        <v>0</v>
      </c>
      <c r="G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2018-03-04T01:34:21Z</dcterms:modified>
</cp:coreProperties>
</file>