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179" documentId="11_7852E18D18BC20B678D6890F9085E2F112CB4AC9" xr6:coauthVersionLast="36" xr6:coauthVersionMax="36" xr10:uidLastSave="{EE3385A2-E484-4F96-A4F1-D7A042C3F724}"/>
  <bookViews>
    <workbookView xWindow="0" yWindow="90" windowWidth="19200" windowHeight="11640" tabRatio="597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I28" i="1" l="1"/>
  <c r="I20" i="1"/>
  <c r="I16" i="1"/>
  <c r="I12" i="1"/>
  <c r="I8" i="1"/>
  <c r="I31" i="1"/>
  <c r="I19" i="1"/>
  <c r="I15" i="1"/>
  <c r="I11" i="1"/>
  <c r="I3" i="1"/>
  <c r="I30" i="1"/>
  <c r="I14" i="1"/>
  <c r="I21" i="1"/>
  <c r="I4" i="1"/>
  <c r="I5" i="1"/>
  <c r="I6" i="1"/>
  <c r="I7" i="1"/>
  <c r="I9" i="1"/>
  <c r="I10" i="1"/>
  <c r="I13" i="1"/>
  <c r="I17" i="1"/>
  <c r="I18" i="1"/>
  <c r="I22" i="1"/>
  <c r="I23" i="1"/>
  <c r="I24" i="1"/>
  <c r="I25" i="1"/>
  <c r="I26" i="1"/>
  <c r="I27" i="1"/>
  <c r="I29" i="1"/>
  <c r="V2" i="1"/>
  <c r="S2" i="1"/>
  <c r="M2" i="1"/>
  <c r="J2" i="1"/>
  <c r="H2" i="1"/>
  <c r="D2" i="1"/>
  <c r="I2" i="1" l="1"/>
</calcChain>
</file>

<file path=xl/sharedStrings.xml><?xml version="1.0" encoding="utf-8"?>
<sst xmlns="http://schemas.openxmlformats.org/spreadsheetml/2006/main" count="54" uniqueCount="43">
  <si>
    <t>date</t>
    <phoneticPr fontId="2" type="noConversion"/>
  </si>
  <si>
    <t>lastnight.h</t>
    <phoneticPr fontId="2" type="noConversion"/>
  </si>
  <si>
    <t>lastnight.m</t>
    <phoneticPr fontId="2" type="noConversion"/>
  </si>
  <si>
    <t>ln</t>
    <phoneticPr fontId="2" type="noConversion"/>
  </si>
  <si>
    <t>today.h</t>
    <phoneticPr fontId="2" type="noConversion"/>
  </si>
  <si>
    <t>today.m</t>
    <phoneticPr fontId="2" type="noConversion"/>
  </si>
  <si>
    <t>cut</t>
    <phoneticPr fontId="2" type="noConversion"/>
  </si>
  <si>
    <t>today</t>
    <phoneticPr fontId="2" type="noConversion"/>
  </si>
  <si>
    <t>lastsleep</t>
    <phoneticPr fontId="2" type="noConversion"/>
  </si>
  <si>
    <t>deepsleep</t>
    <phoneticPr fontId="2" type="noConversion"/>
  </si>
  <si>
    <t>dp.h</t>
    <phoneticPr fontId="2" type="noConversion"/>
  </si>
  <si>
    <t>dp.m</t>
    <phoneticPr fontId="2" type="noConversion"/>
  </si>
  <si>
    <t>starttime</t>
    <phoneticPr fontId="2" type="noConversion"/>
  </si>
  <si>
    <t>s.h</t>
    <phoneticPr fontId="2" type="noConversion"/>
  </si>
  <si>
    <t>s.m</t>
    <phoneticPr fontId="2" type="noConversion"/>
  </si>
  <si>
    <t>holestudy</t>
    <phoneticPr fontId="2" type="noConversion"/>
  </si>
  <si>
    <t>purestudy</t>
    <phoneticPr fontId="2" type="noConversion"/>
  </si>
  <si>
    <t>rest</t>
    <phoneticPr fontId="2" type="noConversion"/>
  </si>
  <si>
    <t>rate</t>
    <phoneticPr fontId="2" type="noConversion"/>
  </si>
  <si>
    <t>holephone</t>
    <phoneticPr fontId="2" type="noConversion"/>
  </si>
  <si>
    <t>goodphone</t>
    <phoneticPr fontId="2" type="noConversion"/>
  </si>
  <si>
    <t>badtime</t>
    <phoneticPr fontId="2" type="noConversion"/>
  </si>
  <si>
    <t>Active</t>
  </si>
  <si>
    <t>Away</t>
  </si>
  <si>
    <t>视频</t>
  </si>
  <si>
    <t>游戏</t>
  </si>
  <si>
    <t>正能量</t>
  </si>
  <si>
    <r>
      <t xml:space="preserve">软件学习 </t>
    </r>
    <r>
      <rPr>
        <sz val="11"/>
        <color theme="1"/>
        <rFont val="Calibri"/>
        <family val="2"/>
      </rPr>
      <t>git</t>
    </r>
  </si>
  <si>
    <t>北教</t>
  </si>
  <si>
    <t>时间管理</t>
  </si>
  <si>
    <t>市调题目</t>
  </si>
  <si>
    <t>其他作业</t>
  </si>
  <si>
    <t>其他工作</t>
  </si>
  <si>
    <t>市调作业</t>
  </si>
  <si>
    <t>上课 中微</t>
  </si>
  <si>
    <t>上课 计量</t>
  </si>
  <si>
    <t>上课 多元</t>
  </si>
  <si>
    <t>英语作业</t>
  </si>
  <si>
    <t>上课 教育统计</t>
  </si>
  <si>
    <t>上课 统计写作</t>
  </si>
  <si>
    <t>上课 英语</t>
  </si>
  <si>
    <t>开会</t>
  </si>
  <si>
    <t>组会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</si>
</sst>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);[Red]\(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14" fontId="0" fillId="0" borderId="0" xfId="0" applyNumberFormat="1" applyAlignme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opLeftCell="A3" workbookViewId="0">
      <pane xSplit="1" topLeftCell="M1" activePane="topRight" state="frozen"/>
      <selection pane="topRight" activeCell="W25" sqref="W25"/>
    </sheetView>
  </sheetViews>
  <sheetFormatPr defaultRowHeight="13.5"/>
  <sheetData>
    <row r="1" spans="1:28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 s="2" customFormat="1">
      <c r="A2" s="1">
        <v>43344</v>
      </c>
      <c r="B2" s="2">
        <v>13</v>
      </c>
      <c r="C2" s="2">
        <v>33</v>
      </c>
      <c r="D2" s="2">
        <f t="shared" ref="D2:D31" si="0">B2+C2/60</f>
        <v>13.55</v>
      </c>
      <c r="E2" s="2">
        <v>7</v>
      </c>
      <c r="F2" s="2">
        <v>10</v>
      </c>
      <c r="H2" s="2">
        <f t="shared" ref="H2:H31" si="1">E2+F2/60</f>
        <v>7.166666666666667</v>
      </c>
      <c r="I2" s="2">
        <f t="shared" ref="I2:I31" si="2">H2+12-D2-G2/60</f>
        <v>5.6166666666666671</v>
      </c>
      <c r="J2" s="3">
        <f t="shared" ref="J2:J31" si="3">K2+L2/60</f>
        <v>1.7333333333333334</v>
      </c>
      <c r="K2" s="2">
        <v>1</v>
      </c>
      <c r="L2" s="2">
        <v>44</v>
      </c>
      <c r="M2" s="2">
        <f t="shared" ref="M2:M31" si="4">N2+O2/60</f>
        <v>16.166666666666668</v>
      </c>
      <c r="N2" s="2">
        <v>16</v>
      </c>
      <c r="O2" s="2">
        <v>10</v>
      </c>
      <c r="P2" s="2">
        <v>3</v>
      </c>
      <c r="Q2" s="2">
        <v>2.5499999999999998</v>
      </c>
      <c r="R2" s="2">
        <f t="shared" ref="R2:R8" si="5">P2-Q2</f>
        <v>0.45000000000000018</v>
      </c>
      <c r="S2" s="2">
        <f t="shared" ref="S2:S8" si="6">P2/Q2</f>
        <v>1.1764705882352942</v>
      </c>
      <c r="T2" s="2">
        <v>588</v>
      </c>
      <c r="U2" s="2">
        <v>17</v>
      </c>
      <c r="V2" s="3">
        <f t="shared" ref="V2:V8" si="7">(T2-U2)/60</f>
        <v>9.5166666666666675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4"/>
    </row>
    <row r="3" spans="1:28">
      <c r="A3" s="1">
        <v>43345</v>
      </c>
      <c r="B3">
        <v>9</v>
      </c>
      <c r="C3">
        <v>29</v>
      </c>
      <c r="D3" s="2">
        <f t="shared" si="0"/>
        <v>9.4833333333333325</v>
      </c>
      <c r="E3">
        <v>5</v>
      </c>
      <c r="F3">
        <v>45</v>
      </c>
      <c r="H3" s="2">
        <f t="shared" si="1"/>
        <v>5.75</v>
      </c>
      <c r="I3" s="2">
        <f t="shared" si="2"/>
        <v>8.2666666666666675</v>
      </c>
      <c r="J3" s="3">
        <f t="shared" si="3"/>
        <v>2.8166666666666664</v>
      </c>
      <c r="K3">
        <v>2</v>
      </c>
      <c r="L3">
        <v>49</v>
      </c>
      <c r="M3" s="2">
        <f t="shared" si="4"/>
        <v>9.4333333333333336</v>
      </c>
      <c r="N3">
        <v>9</v>
      </c>
      <c r="O3">
        <v>26</v>
      </c>
      <c r="P3">
        <v>7.5670000000000002</v>
      </c>
      <c r="Q3">
        <v>6.5330000000000004</v>
      </c>
      <c r="R3" s="2">
        <f t="shared" si="5"/>
        <v>1.0339999999999998</v>
      </c>
      <c r="S3" s="2">
        <f t="shared" si="6"/>
        <v>1.1582733812949639</v>
      </c>
      <c r="T3">
        <v>535</v>
      </c>
      <c r="U3">
        <v>2</v>
      </c>
      <c r="V3" s="3">
        <f t="shared" si="7"/>
        <v>8.8833333333333329</v>
      </c>
      <c r="W3" s="2">
        <v>0</v>
      </c>
      <c r="X3" s="2">
        <v>0</v>
      </c>
      <c r="Y3" s="2">
        <v>0</v>
      </c>
      <c r="Z3" s="2">
        <v>0</v>
      </c>
      <c r="AA3" s="2">
        <v>0</v>
      </c>
    </row>
    <row r="4" spans="1:28">
      <c r="A4" s="1">
        <v>43346</v>
      </c>
      <c r="B4">
        <v>11</v>
      </c>
      <c r="C4">
        <v>49</v>
      </c>
      <c r="D4" s="2">
        <f t="shared" si="0"/>
        <v>11.816666666666666</v>
      </c>
      <c r="E4">
        <v>6</v>
      </c>
      <c r="F4">
        <v>20</v>
      </c>
      <c r="H4" s="2">
        <f t="shared" si="1"/>
        <v>6.333333333333333</v>
      </c>
      <c r="I4" s="2">
        <f t="shared" si="2"/>
        <v>6.5166666666666657</v>
      </c>
      <c r="J4" s="3">
        <f t="shared" si="3"/>
        <v>2.1</v>
      </c>
      <c r="K4">
        <v>2</v>
      </c>
      <c r="L4">
        <v>6</v>
      </c>
      <c r="M4" s="2">
        <f t="shared" si="4"/>
        <v>10.083333333333334</v>
      </c>
      <c r="N4">
        <v>10</v>
      </c>
      <c r="O4">
        <v>5</v>
      </c>
      <c r="P4">
        <v>7.7670000000000003</v>
      </c>
      <c r="Q4">
        <v>5.625</v>
      </c>
      <c r="R4" s="2">
        <f t="shared" si="5"/>
        <v>2.1420000000000003</v>
      </c>
      <c r="S4" s="2">
        <f t="shared" si="6"/>
        <v>1.3808</v>
      </c>
      <c r="T4">
        <v>548</v>
      </c>
      <c r="U4">
        <v>1</v>
      </c>
      <c r="V4" s="3">
        <f t="shared" si="7"/>
        <v>9.1166666666666671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8">
      <c r="A5" s="1">
        <v>43347</v>
      </c>
      <c r="B5">
        <v>11</v>
      </c>
      <c r="C5">
        <v>3</v>
      </c>
      <c r="D5" s="2">
        <f t="shared" si="0"/>
        <v>11.05</v>
      </c>
      <c r="E5">
        <v>6</v>
      </c>
      <c r="F5">
        <v>45</v>
      </c>
      <c r="G5">
        <v>14</v>
      </c>
      <c r="H5" s="2">
        <f t="shared" si="1"/>
        <v>6.75</v>
      </c>
      <c r="I5" s="2">
        <f t="shared" si="2"/>
        <v>7.4666666666666659</v>
      </c>
      <c r="J5" s="3">
        <f t="shared" si="3"/>
        <v>1.9666666666666668</v>
      </c>
      <c r="K5">
        <v>1</v>
      </c>
      <c r="L5">
        <v>58</v>
      </c>
      <c r="M5" s="2">
        <f t="shared" si="4"/>
        <v>7.5333333333333332</v>
      </c>
      <c r="N5">
        <v>7</v>
      </c>
      <c r="O5">
        <v>32</v>
      </c>
      <c r="P5">
        <v>4</v>
      </c>
      <c r="Q5">
        <v>2.8250000000000002</v>
      </c>
      <c r="R5" s="2">
        <f t="shared" si="5"/>
        <v>1.1749999999999998</v>
      </c>
      <c r="S5" s="2">
        <f t="shared" si="6"/>
        <v>1.415929203539823</v>
      </c>
      <c r="T5">
        <v>728</v>
      </c>
      <c r="U5">
        <v>4</v>
      </c>
      <c r="V5" s="3">
        <f t="shared" si="7"/>
        <v>12.066666666666666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8">
      <c r="A6" s="1">
        <v>43348</v>
      </c>
      <c r="B6">
        <v>12</v>
      </c>
      <c r="C6">
        <v>28</v>
      </c>
      <c r="D6" s="2">
        <f t="shared" si="0"/>
        <v>12.466666666666667</v>
      </c>
      <c r="E6">
        <v>5</v>
      </c>
      <c r="F6">
        <v>17</v>
      </c>
      <c r="H6" s="2">
        <f t="shared" si="1"/>
        <v>5.2833333333333332</v>
      </c>
      <c r="I6" s="2">
        <f t="shared" si="2"/>
        <v>4.8166666666666647</v>
      </c>
      <c r="J6" s="3">
        <f t="shared" si="3"/>
        <v>1.4666666666666668</v>
      </c>
      <c r="K6">
        <v>1</v>
      </c>
      <c r="L6">
        <v>28</v>
      </c>
      <c r="M6" s="2">
        <f t="shared" si="4"/>
        <v>7.6166666666666671</v>
      </c>
      <c r="N6">
        <v>7</v>
      </c>
      <c r="O6">
        <v>37</v>
      </c>
      <c r="P6">
        <v>6.5</v>
      </c>
      <c r="Q6">
        <v>5.5330000000000004</v>
      </c>
      <c r="R6" s="2">
        <f t="shared" si="5"/>
        <v>0.96699999999999964</v>
      </c>
      <c r="S6" s="2">
        <f t="shared" si="6"/>
        <v>1.1747695644315921</v>
      </c>
      <c r="T6">
        <v>318</v>
      </c>
      <c r="U6">
        <v>0</v>
      </c>
      <c r="V6" s="3">
        <f t="shared" si="7"/>
        <v>5.3</v>
      </c>
      <c r="W6">
        <v>1</v>
      </c>
      <c r="X6" s="2">
        <v>0</v>
      </c>
      <c r="Y6" s="2">
        <v>0</v>
      </c>
      <c r="Z6">
        <v>1</v>
      </c>
      <c r="AA6" s="2">
        <v>0</v>
      </c>
    </row>
    <row r="7" spans="1:28">
      <c r="A7" s="1">
        <v>43349</v>
      </c>
      <c r="B7">
        <v>10</v>
      </c>
      <c r="C7">
        <v>28</v>
      </c>
      <c r="D7" s="2">
        <f t="shared" si="0"/>
        <v>10.466666666666667</v>
      </c>
      <c r="E7">
        <v>5</v>
      </c>
      <c r="F7">
        <v>25</v>
      </c>
      <c r="H7" s="2">
        <f t="shared" si="1"/>
        <v>5.416666666666667</v>
      </c>
      <c r="I7" s="2">
        <f t="shared" si="2"/>
        <v>6.9500000000000011</v>
      </c>
      <c r="J7" s="3">
        <f t="shared" si="3"/>
        <v>2.4</v>
      </c>
      <c r="K7">
        <v>2</v>
      </c>
      <c r="L7">
        <v>24</v>
      </c>
      <c r="M7" s="2">
        <f t="shared" si="4"/>
        <v>8.0333333333333332</v>
      </c>
      <c r="N7">
        <v>8</v>
      </c>
      <c r="O7">
        <v>2</v>
      </c>
      <c r="P7">
        <v>2.85</v>
      </c>
      <c r="Q7">
        <v>2.85</v>
      </c>
      <c r="R7" s="2">
        <f t="shared" si="5"/>
        <v>0</v>
      </c>
      <c r="S7" s="2">
        <f t="shared" si="6"/>
        <v>1</v>
      </c>
      <c r="T7">
        <v>505</v>
      </c>
      <c r="U7">
        <v>2</v>
      </c>
      <c r="V7" s="3">
        <f t="shared" si="7"/>
        <v>8.3833333333333329</v>
      </c>
      <c r="W7" s="2">
        <v>1</v>
      </c>
      <c r="X7" s="2">
        <v>0</v>
      </c>
      <c r="Y7" s="2">
        <v>0</v>
      </c>
      <c r="Z7" s="2">
        <v>1</v>
      </c>
      <c r="AA7" s="2">
        <v>0</v>
      </c>
    </row>
    <row r="8" spans="1:28">
      <c r="A8" s="1">
        <v>43350</v>
      </c>
      <c r="B8">
        <v>12</v>
      </c>
      <c r="C8">
        <v>43</v>
      </c>
      <c r="D8" s="2">
        <f t="shared" si="0"/>
        <v>12.716666666666667</v>
      </c>
      <c r="E8">
        <v>6</v>
      </c>
      <c r="F8">
        <v>24</v>
      </c>
      <c r="H8" s="2">
        <f t="shared" si="1"/>
        <v>6.4</v>
      </c>
      <c r="I8" s="2">
        <f t="shared" si="2"/>
        <v>5.6833333333333318</v>
      </c>
      <c r="J8" s="3">
        <f t="shared" si="3"/>
        <v>1.4666666666666668</v>
      </c>
      <c r="K8">
        <v>1</v>
      </c>
      <c r="L8">
        <v>28</v>
      </c>
      <c r="M8" s="2">
        <f>N8+O8/60</f>
        <v>8.3666666666666671</v>
      </c>
      <c r="N8">
        <v>8</v>
      </c>
      <c r="O8">
        <v>22</v>
      </c>
      <c r="P8">
        <v>0.86699999999999999</v>
      </c>
      <c r="Q8">
        <v>0.86699999999999999</v>
      </c>
      <c r="R8" s="2">
        <f t="shared" si="5"/>
        <v>0</v>
      </c>
      <c r="S8" s="2">
        <f t="shared" si="6"/>
        <v>1</v>
      </c>
      <c r="T8">
        <v>348</v>
      </c>
      <c r="U8">
        <v>5</v>
      </c>
      <c r="V8" s="3">
        <f t="shared" si="7"/>
        <v>5.7166666666666668</v>
      </c>
      <c r="W8">
        <v>6.57</v>
      </c>
      <c r="X8">
        <v>0.52</v>
      </c>
      <c r="Y8">
        <v>0</v>
      </c>
      <c r="Z8">
        <v>5.0599999999999996</v>
      </c>
      <c r="AA8">
        <v>1.23</v>
      </c>
    </row>
    <row r="9" spans="1:28">
      <c r="A9" s="1">
        <v>43351</v>
      </c>
      <c r="B9">
        <v>12</v>
      </c>
      <c r="C9">
        <v>30</v>
      </c>
      <c r="D9" s="2">
        <f t="shared" si="0"/>
        <v>12.5</v>
      </c>
      <c r="E9">
        <v>6</v>
      </c>
      <c r="F9">
        <v>50</v>
      </c>
      <c r="G9">
        <v>47</v>
      </c>
      <c r="H9" s="2">
        <f t="shared" si="1"/>
        <v>6.833333333333333</v>
      </c>
      <c r="I9" s="2">
        <f t="shared" si="2"/>
        <v>5.5499999999999989</v>
      </c>
      <c r="J9" s="3">
        <f t="shared" si="3"/>
        <v>0.78333333333333333</v>
      </c>
      <c r="K9">
        <v>0</v>
      </c>
      <c r="L9">
        <v>47</v>
      </c>
      <c r="M9" s="2">
        <f>N9+O9/60</f>
        <v>9</v>
      </c>
      <c r="N9">
        <v>9</v>
      </c>
      <c r="O9">
        <v>0</v>
      </c>
      <c r="P9">
        <v>4</v>
      </c>
      <c r="Q9">
        <v>2.1080000000000001</v>
      </c>
      <c r="R9" s="2">
        <f t="shared" ref="R9:R31" si="8">P9-Q9</f>
        <v>1.8919999999999999</v>
      </c>
      <c r="S9" s="2">
        <f t="shared" ref="S9:S31" si="9">P9/Q9</f>
        <v>1.8975332068311195</v>
      </c>
      <c r="T9">
        <v>351</v>
      </c>
      <c r="U9">
        <v>23</v>
      </c>
      <c r="V9" s="3">
        <f t="shared" ref="V9:V31" si="10">(T9-U9)/60</f>
        <v>5.4666666666666668</v>
      </c>
      <c r="W9">
        <v>4.57</v>
      </c>
      <c r="X9">
        <v>0.89</v>
      </c>
      <c r="Y9">
        <v>0</v>
      </c>
      <c r="Z9">
        <v>2.3199999999999998</v>
      </c>
      <c r="AA9">
        <v>1.1200000000000001</v>
      </c>
    </row>
    <row r="10" spans="1:28">
      <c r="A10" s="1">
        <v>43352</v>
      </c>
      <c r="B10">
        <v>10</v>
      </c>
      <c r="C10">
        <v>56</v>
      </c>
      <c r="D10" s="2">
        <f t="shared" si="0"/>
        <v>10.933333333333334</v>
      </c>
      <c r="E10">
        <v>7</v>
      </c>
      <c r="F10">
        <v>6</v>
      </c>
      <c r="H10" s="2">
        <f t="shared" si="1"/>
        <v>7.1</v>
      </c>
      <c r="I10" s="2">
        <f t="shared" si="2"/>
        <v>8.1666666666666679</v>
      </c>
      <c r="J10" s="3">
        <f t="shared" si="3"/>
        <v>1.9</v>
      </c>
      <c r="K10">
        <v>1</v>
      </c>
      <c r="L10">
        <v>54</v>
      </c>
      <c r="M10" s="2">
        <f t="shared" si="4"/>
        <v>9.5666666666666664</v>
      </c>
      <c r="N10">
        <v>9</v>
      </c>
      <c r="O10">
        <v>34</v>
      </c>
      <c r="P10">
        <v>0.5</v>
      </c>
      <c r="Q10">
        <v>0.5</v>
      </c>
      <c r="R10" s="2">
        <f t="shared" si="8"/>
        <v>0</v>
      </c>
      <c r="S10" s="2">
        <f t="shared" si="9"/>
        <v>1</v>
      </c>
      <c r="T10">
        <v>369</v>
      </c>
      <c r="U10">
        <v>6</v>
      </c>
      <c r="V10" s="3">
        <f t="shared" si="10"/>
        <v>6.05</v>
      </c>
      <c r="W10">
        <v>4.6399999999999997</v>
      </c>
      <c r="X10">
        <v>1.18</v>
      </c>
      <c r="Y10">
        <v>0</v>
      </c>
      <c r="Z10">
        <v>4.05</v>
      </c>
      <c r="AA10">
        <v>0.56000000000000005</v>
      </c>
    </row>
    <row r="11" spans="1:28">
      <c r="A11" s="1">
        <v>43353</v>
      </c>
      <c r="B11">
        <v>11</v>
      </c>
      <c r="C11">
        <v>43</v>
      </c>
      <c r="D11" s="2">
        <f t="shared" si="0"/>
        <v>11.716666666666667</v>
      </c>
      <c r="E11">
        <v>6</v>
      </c>
      <c r="F11">
        <v>8</v>
      </c>
      <c r="H11" s="2">
        <f t="shared" si="1"/>
        <v>6.1333333333333337</v>
      </c>
      <c r="I11" s="2">
        <f t="shared" si="2"/>
        <v>6.4166666666666661</v>
      </c>
      <c r="J11" s="3">
        <f t="shared" si="3"/>
        <v>1.7</v>
      </c>
      <c r="K11">
        <v>1</v>
      </c>
      <c r="L11">
        <v>42</v>
      </c>
      <c r="M11" s="2">
        <f t="shared" si="4"/>
        <v>7</v>
      </c>
      <c r="N11">
        <v>7</v>
      </c>
      <c r="O11">
        <v>0</v>
      </c>
      <c r="P11">
        <v>1.1579999999999999</v>
      </c>
      <c r="Q11">
        <v>1.1579999999999999</v>
      </c>
      <c r="R11" s="2">
        <f t="shared" si="8"/>
        <v>0</v>
      </c>
      <c r="S11" s="2">
        <f t="shared" si="9"/>
        <v>1</v>
      </c>
      <c r="T11">
        <v>328</v>
      </c>
      <c r="U11">
        <v>8</v>
      </c>
      <c r="V11" s="3">
        <f t="shared" si="10"/>
        <v>5.333333333333333</v>
      </c>
      <c r="W11">
        <v>5.65</v>
      </c>
      <c r="X11">
        <v>1.31</v>
      </c>
      <c r="Y11">
        <v>0</v>
      </c>
      <c r="Z11">
        <v>3.27</v>
      </c>
      <c r="AA11">
        <v>2.25</v>
      </c>
    </row>
    <row r="12" spans="1:28">
      <c r="A12" s="1">
        <v>43354</v>
      </c>
      <c r="B12">
        <v>10</v>
      </c>
      <c r="C12">
        <v>31</v>
      </c>
      <c r="D12" s="2">
        <f t="shared" si="0"/>
        <v>10.516666666666667</v>
      </c>
      <c r="E12">
        <v>5</v>
      </c>
      <c r="F12">
        <v>58</v>
      </c>
      <c r="H12" s="2">
        <f t="shared" si="1"/>
        <v>5.9666666666666668</v>
      </c>
      <c r="I12" s="2">
        <f t="shared" si="2"/>
        <v>7.4500000000000011</v>
      </c>
      <c r="J12" s="3">
        <f t="shared" si="3"/>
        <v>2.8333333333333335</v>
      </c>
      <c r="K12">
        <v>2</v>
      </c>
      <c r="L12">
        <v>50</v>
      </c>
      <c r="M12" s="2">
        <f t="shared" si="4"/>
        <v>8.1333333333333329</v>
      </c>
      <c r="N12">
        <v>8</v>
      </c>
      <c r="O12">
        <v>8</v>
      </c>
      <c r="P12">
        <v>8.4</v>
      </c>
      <c r="Q12">
        <v>5.8</v>
      </c>
      <c r="R12" s="2">
        <f t="shared" si="8"/>
        <v>2.6000000000000005</v>
      </c>
      <c r="S12" s="2">
        <f t="shared" si="9"/>
        <v>1.4482758620689655</v>
      </c>
      <c r="T12">
        <v>274</v>
      </c>
      <c r="U12">
        <v>0</v>
      </c>
      <c r="V12" s="3">
        <f t="shared" si="10"/>
        <v>4.5666666666666664</v>
      </c>
      <c r="W12">
        <v>1.43</v>
      </c>
      <c r="X12">
        <v>0.52</v>
      </c>
      <c r="Y12">
        <v>0</v>
      </c>
      <c r="Z12">
        <v>0.56000000000000005</v>
      </c>
      <c r="AA12">
        <v>0.72</v>
      </c>
    </row>
    <row r="13" spans="1:28">
      <c r="A13" s="1">
        <v>43355</v>
      </c>
      <c r="B13">
        <v>12</v>
      </c>
      <c r="C13">
        <v>38</v>
      </c>
      <c r="D13" s="2">
        <f t="shared" si="0"/>
        <v>12.633333333333333</v>
      </c>
      <c r="E13">
        <v>6</v>
      </c>
      <c r="F13">
        <v>32</v>
      </c>
      <c r="H13" s="2">
        <f t="shared" si="1"/>
        <v>6.5333333333333332</v>
      </c>
      <c r="I13" s="2">
        <f t="shared" si="2"/>
        <v>5.8999999999999986</v>
      </c>
      <c r="J13" s="3">
        <f t="shared" si="3"/>
        <v>1.4166666666666667</v>
      </c>
      <c r="K13">
        <v>1</v>
      </c>
      <c r="L13">
        <v>25</v>
      </c>
      <c r="M13" s="2">
        <f t="shared" si="4"/>
        <v>7.8166666666666664</v>
      </c>
      <c r="N13">
        <v>7</v>
      </c>
      <c r="O13">
        <v>49</v>
      </c>
      <c r="P13">
        <v>7.55</v>
      </c>
      <c r="Q13">
        <v>5.125</v>
      </c>
      <c r="R13" s="2">
        <f t="shared" si="8"/>
        <v>2.4249999999999998</v>
      </c>
      <c r="S13" s="2">
        <f t="shared" si="9"/>
        <v>1.473170731707317</v>
      </c>
      <c r="T13">
        <v>306</v>
      </c>
      <c r="U13">
        <v>5</v>
      </c>
      <c r="V13" s="3">
        <f t="shared" si="10"/>
        <v>5.0166666666666666</v>
      </c>
      <c r="W13">
        <v>2.34</v>
      </c>
      <c r="X13">
        <v>0</v>
      </c>
      <c r="Y13">
        <v>0</v>
      </c>
      <c r="Z13">
        <v>1.91</v>
      </c>
      <c r="AA13">
        <v>0.42</v>
      </c>
    </row>
    <row r="14" spans="1:28">
      <c r="A14" s="1">
        <v>43356</v>
      </c>
      <c r="B14">
        <v>10</v>
      </c>
      <c r="C14">
        <v>52</v>
      </c>
      <c r="D14" s="2">
        <f t="shared" si="0"/>
        <v>10.866666666666667</v>
      </c>
      <c r="E14">
        <v>6</v>
      </c>
      <c r="F14">
        <v>31</v>
      </c>
      <c r="H14" s="2">
        <f t="shared" si="1"/>
        <v>6.5166666666666666</v>
      </c>
      <c r="I14" s="2">
        <f t="shared" si="2"/>
        <v>7.6499999999999986</v>
      </c>
      <c r="J14" s="3">
        <f t="shared" si="3"/>
        <v>2.9166666666666665</v>
      </c>
      <c r="K14">
        <v>2</v>
      </c>
      <c r="L14">
        <v>55</v>
      </c>
      <c r="M14" s="2">
        <f t="shared" si="4"/>
        <v>7.9666666666666668</v>
      </c>
      <c r="N14">
        <v>7</v>
      </c>
      <c r="O14">
        <v>58</v>
      </c>
      <c r="P14">
        <v>6</v>
      </c>
      <c r="Q14">
        <v>2.4830000000000001</v>
      </c>
      <c r="R14" s="2">
        <f t="shared" si="8"/>
        <v>3.5169999999999999</v>
      </c>
      <c r="S14" s="2">
        <f t="shared" si="9"/>
        <v>2.4164317358034633</v>
      </c>
      <c r="T14">
        <v>291</v>
      </c>
      <c r="U14">
        <v>0</v>
      </c>
      <c r="V14" s="3">
        <f t="shared" si="10"/>
        <v>4.8499999999999996</v>
      </c>
      <c r="W14">
        <v>2.85</v>
      </c>
      <c r="X14">
        <v>0.42</v>
      </c>
      <c r="Y14">
        <v>0</v>
      </c>
      <c r="Z14">
        <v>1.34</v>
      </c>
      <c r="AA14">
        <v>1.49</v>
      </c>
    </row>
    <row r="15" spans="1:28">
      <c r="A15" s="1">
        <v>43357</v>
      </c>
      <c r="B15">
        <v>9</v>
      </c>
      <c r="C15">
        <v>43</v>
      </c>
      <c r="D15" s="2">
        <f t="shared" si="0"/>
        <v>9.7166666666666668</v>
      </c>
      <c r="E15">
        <v>6</v>
      </c>
      <c r="F15">
        <v>30</v>
      </c>
      <c r="H15" s="2">
        <f t="shared" si="1"/>
        <v>6.5</v>
      </c>
      <c r="I15" s="2">
        <f t="shared" si="2"/>
        <v>8.7833333333333332</v>
      </c>
      <c r="J15" s="3">
        <f t="shared" si="3"/>
        <v>1.2</v>
      </c>
      <c r="K15">
        <v>1</v>
      </c>
      <c r="L15">
        <v>12</v>
      </c>
      <c r="M15" s="2">
        <f t="shared" si="4"/>
        <v>7.833333333333333</v>
      </c>
      <c r="N15">
        <v>7</v>
      </c>
      <c r="O15">
        <v>50</v>
      </c>
      <c r="P15">
        <v>8.0169999999999995</v>
      </c>
      <c r="Q15">
        <v>5.75</v>
      </c>
      <c r="R15" s="2">
        <f t="shared" si="8"/>
        <v>2.2669999999999995</v>
      </c>
      <c r="S15" s="2">
        <f t="shared" si="9"/>
        <v>1.3942608695652172</v>
      </c>
      <c r="T15">
        <v>262</v>
      </c>
      <c r="U15">
        <v>21</v>
      </c>
      <c r="V15" s="3">
        <f t="shared" si="10"/>
        <v>4.0166666666666666</v>
      </c>
      <c r="W15">
        <v>4.84</v>
      </c>
      <c r="X15">
        <v>0.5</v>
      </c>
      <c r="Y15">
        <v>0</v>
      </c>
      <c r="Z15">
        <v>1.69</v>
      </c>
      <c r="AA15">
        <v>2.6</v>
      </c>
    </row>
    <row r="16" spans="1:28">
      <c r="A16" s="1">
        <v>43358</v>
      </c>
      <c r="B16">
        <v>11</v>
      </c>
      <c r="C16">
        <v>4</v>
      </c>
      <c r="D16" s="2">
        <f t="shared" si="0"/>
        <v>11.066666666666666</v>
      </c>
      <c r="E16">
        <v>6</v>
      </c>
      <c r="F16">
        <v>0</v>
      </c>
      <c r="H16" s="2">
        <f t="shared" si="1"/>
        <v>6</v>
      </c>
      <c r="I16" s="2">
        <f t="shared" si="2"/>
        <v>6.9333333333333336</v>
      </c>
      <c r="J16" s="3">
        <f t="shared" si="3"/>
        <v>1.6333333333333333</v>
      </c>
      <c r="K16">
        <v>1</v>
      </c>
      <c r="L16">
        <v>38</v>
      </c>
      <c r="M16" s="2">
        <f t="shared" si="4"/>
        <v>6.8</v>
      </c>
      <c r="N16">
        <v>6</v>
      </c>
      <c r="O16">
        <v>48</v>
      </c>
      <c r="P16">
        <v>7.75</v>
      </c>
      <c r="Q16">
        <v>6.35</v>
      </c>
      <c r="R16" s="2">
        <f t="shared" si="8"/>
        <v>1.4000000000000004</v>
      </c>
      <c r="S16" s="2">
        <f t="shared" si="9"/>
        <v>1.2204724409448819</v>
      </c>
      <c r="T16">
        <v>407</v>
      </c>
      <c r="U16">
        <v>5</v>
      </c>
      <c r="V16" s="3">
        <f t="shared" si="10"/>
        <v>6.7</v>
      </c>
      <c r="W16">
        <v>4.21</v>
      </c>
      <c r="X16">
        <v>0</v>
      </c>
      <c r="Y16">
        <v>0</v>
      </c>
      <c r="Z16">
        <v>3.95</v>
      </c>
      <c r="AA16">
        <v>0.25</v>
      </c>
    </row>
    <row r="17" spans="1:27">
      <c r="A17" s="1">
        <v>43359</v>
      </c>
      <c r="B17">
        <v>10</v>
      </c>
      <c r="C17">
        <v>53</v>
      </c>
      <c r="D17" s="2">
        <f t="shared" si="0"/>
        <v>10.883333333333333</v>
      </c>
      <c r="E17">
        <v>7</v>
      </c>
      <c r="F17">
        <v>17</v>
      </c>
      <c r="G17">
        <v>13</v>
      </c>
      <c r="H17" s="2">
        <f t="shared" si="1"/>
        <v>7.2833333333333332</v>
      </c>
      <c r="I17" s="2">
        <f t="shared" si="2"/>
        <v>8.1833333333333318</v>
      </c>
      <c r="J17" s="3">
        <f t="shared" si="3"/>
        <v>1.85</v>
      </c>
      <c r="K17">
        <v>1</v>
      </c>
      <c r="L17">
        <v>51</v>
      </c>
      <c r="M17" s="2">
        <f t="shared" si="4"/>
        <v>12.516666666666667</v>
      </c>
      <c r="N17">
        <v>12</v>
      </c>
      <c r="O17">
        <v>31</v>
      </c>
      <c r="P17">
        <v>5</v>
      </c>
      <c r="Q17">
        <v>4.5579999999999998</v>
      </c>
      <c r="R17" s="2">
        <f t="shared" si="8"/>
        <v>0.44200000000000017</v>
      </c>
      <c r="S17" s="2">
        <f t="shared" si="9"/>
        <v>1.0969723562966214</v>
      </c>
      <c r="T17">
        <v>485</v>
      </c>
      <c r="U17">
        <v>11</v>
      </c>
      <c r="V17" s="3">
        <f t="shared" si="10"/>
        <v>7.9</v>
      </c>
      <c r="W17">
        <v>1.98</v>
      </c>
      <c r="X17">
        <v>0.77</v>
      </c>
      <c r="Y17">
        <v>0</v>
      </c>
      <c r="Z17">
        <v>0.9</v>
      </c>
      <c r="AA17">
        <v>1.08</v>
      </c>
    </row>
    <row r="18" spans="1:27">
      <c r="A18" s="1">
        <v>43360</v>
      </c>
      <c r="B18">
        <v>10</v>
      </c>
      <c r="C18">
        <v>27</v>
      </c>
      <c r="D18" s="2">
        <f t="shared" si="0"/>
        <v>10.45</v>
      </c>
      <c r="E18">
        <v>6</v>
      </c>
      <c r="F18">
        <v>31</v>
      </c>
      <c r="H18" s="2">
        <f t="shared" si="1"/>
        <v>6.5166666666666666</v>
      </c>
      <c r="I18" s="2">
        <f t="shared" si="2"/>
        <v>8.0666666666666664</v>
      </c>
      <c r="J18" s="3">
        <f t="shared" si="3"/>
        <v>1.8833333333333333</v>
      </c>
      <c r="K18">
        <v>1</v>
      </c>
      <c r="L18">
        <v>53</v>
      </c>
      <c r="M18" s="2">
        <f t="shared" si="4"/>
        <v>7.9666666666666668</v>
      </c>
      <c r="N18">
        <v>7</v>
      </c>
      <c r="O18">
        <v>58</v>
      </c>
      <c r="P18">
        <v>10.417</v>
      </c>
      <c r="Q18">
        <v>4.3330000000000002</v>
      </c>
      <c r="R18" s="2">
        <f t="shared" si="8"/>
        <v>6.0839999999999996</v>
      </c>
      <c r="S18" s="2">
        <f t="shared" si="9"/>
        <v>2.4041080083083313</v>
      </c>
      <c r="T18">
        <v>362</v>
      </c>
      <c r="U18">
        <v>0</v>
      </c>
      <c r="V18" s="3">
        <f t="shared" si="10"/>
        <v>6.0333333333333332</v>
      </c>
      <c r="W18">
        <v>1.95</v>
      </c>
      <c r="X18">
        <v>0</v>
      </c>
      <c r="Y18">
        <v>0</v>
      </c>
      <c r="Z18">
        <v>0.95</v>
      </c>
      <c r="AA18">
        <v>0.95</v>
      </c>
    </row>
    <row r="19" spans="1:27">
      <c r="A19" s="1">
        <v>43361</v>
      </c>
      <c r="B19">
        <v>11</v>
      </c>
      <c r="C19">
        <v>3</v>
      </c>
      <c r="D19" s="2">
        <f t="shared" si="0"/>
        <v>11.05</v>
      </c>
      <c r="E19">
        <v>6</v>
      </c>
      <c r="F19">
        <v>30</v>
      </c>
      <c r="H19" s="2">
        <f t="shared" si="1"/>
        <v>6.5</v>
      </c>
      <c r="I19" s="2">
        <f t="shared" si="2"/>
        <v>7.4499999999999993</v>
      </c>
      <c r="J19" s="3">
        <f t="shared" si="3"/>
        <v>1.95</v>
      </c>
      <c r="K19">
        <v>1</v>
      </c>
      <c r="L19">
        <v>57</v>
      </c>
      <c r="M19" s="2">
        <f t="shared" si="4"/>
        <v>7.7833333333333332</v>
      </c>
      <c r="N19">
        <v>7</v>
      </c>
      <c r="O19">
        <v>47</v>
      </c>
      <c r="P19">
        <v>6.95</v>
      </c>
      <c r="Q19">
        <v>3.3</v>
      </c>
      <c r="R19" s="2">
        <f t="shared" si="8"/>
        <v>3.6500000000000004</v>
      </c>
      <c r="S19" s="2">
        <f t="shared" si="9"/>
        <v>2.1060606060606064</v>
      </c>
      <c r="T19">
        <v>395</v>
      </c>
      <c r="U19">
        <v>90</v>
      </c>
      <c r="V19" s="3">
        <f t="shared" si="10"/>
        <v>5.083333333333333</v>
      </c>
      <c r="W19">
        <v>0.6</v>
      </c>
      <c r="X19">
        <v>0.53</v>
      </c>
      <c r="Y19">
        <v>0</v>
      </c>
      <c r="Z19">
        <v>0</v>
      </c>
      <c r="AA19">
        <v>0.19</v>
      </c>
    </row>
    <row r="20" spans="1:27">
      <c r="A20" s="1">
        <v>43362</v>
      </c>
      <c r="B20">
        <v>10</v>
      </c>
      <c r="C20">
        <v>10</v>
      </c>
      <c r="D20" s="2">
        <f t="shared" si="0"/>
        <v>10.166666666666666</v>
      </c>
      <c r="E20">
        <v>5</v>
      </c>
      <c r="F20">
        <v>51</v>
      </c>
      <c r="H20" s="2">
        <f t="shared" si="1"/>
        <v>5.85</v>
      </c>
      <c r="I20" s="2">
        <f t="shared" si="2"/>
        <v>7.6833333333333353</v>
      </c>
      <c r="J20" s="3">
        <f t="shared" si="3"/>
        <v>2.0499999999999998</v>
      </c>
      <c r="K20">
        <v>2</v>
      </c>
      <c r="L20">
        <v>3</v>
      </c>
      <c r="M20" s="2">
        <f t="shared" si="4"/>
        <v>7.75</v>
      </c>
      <c r="N20">
        <v>7</v>
      </c>
      <c r="O20">
        <v>45</v>
      </c>
      <c r="P20">
        <v>10.25</v>
      </c>
      <c r="Q20">
        <v>4.68</v>
      </c>
      <c r="R20" s="2">
        <f t="shared" si="8"/>
        <v>5.57</v>
      </c>
      <c r="S20" s="2">
        <f t="shared" si="9"/>
        <v>2.1901709401709404</v>
      </c>
      <c r="T20">
        <v>246</v>
      </c>
      <c r="U20">
        <v>2</v>
      </c>
      <c r="V20" s="3">
        <f t="shared" si="10"/>
        <v>4.0666666666666664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43363</v>
      </c>
      <c r="B21">
        <v>11</v>
      </c>
      <c r="C21">
        <v>32</v>
      </c>
      <c r="D21" s="2">
        <f t="shared" si="0"/>
        <v>11.533333333333333</v>
      </c>
      <c r="E21">
        <v>5</v>
      </c>
      <c r="F21">
        <v>43</v>
      </c>
      <c r="H21" s="2">
        <f t="shared" si="1"/>
        <v>5.7166666666666668</v>
      </c>
      <c r="I21" s="2">
        <f t="shared" si="2"/>
        <v>6.1833333333333353</v>
      </c>
      <c r="J21" s="3">
        <f t="shared" si="3"/>
        <v>1.0666666666666667</v>
      </c>
      <c r="K21">
        <v>1</v>
      </c>
      <c r="L21">
        <v>4</v>
      </c>
      <c r="M21" s="2">
        <f t="shared" si="4"/>
        <v>7.7166666666666668</v>
      </c>
      <c r="N21">
        <v>7</v>
      </c>
      <c r="O21">
        <v>43</v>
      </c>
      <c r="P21">
        <v>7.87</v>
      </c>
      <c r="Q21">
        <v>4.375</v>
      </c>
      <c r="R21" s="2">
        <f t="shared" si="8"/>
        <v>3.4950000000000001</v>
      </c>
      <c r="S21" s="2">
        <f t="shared" si="9"/>
        <v>1.7988571428571429</v>
      </c>
      <c r="T21">
        <v>448</v>
      </c>
      <c r="U21">
        <v>56</v>
      </c>
      <c r="V21" s="3">
        <f t="shared" si="10"/>
        <v>6.5333333333333332</v>
      </c>
      <c r="W21">
        <v>2.02</v>
      </c>
      <c r="X21">
        <v>0</v>
      </c>
      <c r="Y21">
        <v>0</v>
      </c>
      <c r="Z21">
        <v>0.87</v>
      </c>
      <c r="AA21">
        <v>1.05</v>
      </c>
    </row>
    <row r="22" spans="1:27">
      <c r="A22" s="1">
        <v>43364</v>
      </c>
      <c r="B22">
        <v>12</v>
      </c>
      <c r="C22">
        <v>35</v>
      </c>
      <c r="D22" s="2">
        <f t="shared" si="0"/>
        <v>12.583333333333334</v>
      </c>
      <c r="E22">
        <v>6</v>
      </c>
      <c r="F22">
        <v>44</v>
      </c>
      <c r="H22" s="2">
        <f t="shared" si="1"/>
        <v>6.7333333333333334</v>
      </c>
      <c r="I22" s="2">
        <f t="shared" si="2"/>
        <v>6.15</v>
      </c>
      <c r="J22" s="3">
        <f t="shared" si="3"/>
        <v>2.7</v>
      </c>
      <c r="K22">
        <v>2</v>
      </c>
      <c r="L22">
        <v>42</v>
      </c>
      <c r="M22" s="2">
        <f t="shared" si="4"/>
        <v>8</v>
      </c>
      <c r="N22">
        <v>8</v>
      </c>
      <c r="O22">
        <v>0</v>
      </c>
      <c r="P22">
        <v>6.5</v>
      </c>
      <c r="Q22">
        <v>4</v>
      </c>
      <c r="R22" s="2">
        <f t="shared" si="8"/>
        <v>2.5</v>
      </c>
      <c r="S22" s="2">
        <f t="shared" si="9"/>
        <v>1.625</v>
      </c>
      <c r="T22">
        <v>302</v>
      </c>
      <c r="U22">
        <v>14</v>
      </c>
      <c r="V22" s="3">
        <f t="shared" si="10"/>
        <v>4.8</v>
      </c>
      <c r="W22">
        <v>4.8099999999999996</v>
      </c>
      <c r="X22">
        <v>0.5</v>
      </c>
      <c r="Y22">
        <v>0</v>
      </c>
      <c r="Z22">
        <v>4.3899999999999997</v>
      </c>
      <c r="AA22">
        <v>0.4</v>
      </c>
    </row>
    <row r="23" spans="1:27">
      <c r="A23" s="1">
        <v>43365</v>
      </c>
      <c r="B23">
        <v>11</v>
      </c>
      <c r="C23">
        <v>6</v>
      </c>
      <c r="D23" s="2">
        <f t="shared" si="0"/>
        <v>11.1</v>
      </c>
      <c r="E23">
        <v>6</v>
      </c>
      <c r="F23">
        <v>34</v>
      </c>
      <c r="H23" s="2">
        <f t="shared" si="1"/>
        <v>6.5666666666666664</v>
      </c>
      <c r="I23" s="2">
        <f t="shared" si="2"/>
        <v>7.4666666666666668</v>
      </c>
      <c r="J23" s="3">
        <f t="shared" si="3"/>
        <v>1.9833333333333334</v>
      </c>
      <c r="K23">
        <v>1</v>
      </c>
      <c r="L23">
        <v>59</v>
      </c>
      <c r="M23" s="2">
        <f t="shared" si="4"/>
        <v>8.7833333333333332</v>
      </c>
      <c r="N23">
        <v>8</v>
      </c>
      <c r="O23">
        <v>47</v>
      </c>
      <c r="P23">
        <v>10.533333333333333</v>
      </c>
      <c r="Q23">
        <v>6.9083329999999998</v>
      </c>
      <c r="R23" s="2">
        <f t="shared" si="8"/>
        <v>3.6250003333333334</v>
      </c>
      <c r="S23" s="2">
        <f t="shared" si="9"/>
        <v>1.5247286622305749</v>
      </c>
      <c r="T23">
        <v>461</v>
      </c>
      <c r="U23">
        <v>5</v>
      </c>
      <c r="V23" s="3">
        <f t="shared" si="10"/>
        <v>7.6</v>
      </c>
      <c r="W23">
        <v>0.18</v>
      </c>
      <c r="X23">
        <v>0</v>
      </c>
      <c r="Y23">
        <v>0</v>
      </c>
      <c r="Z23">
        <v>0</v>
      </c>
      <c r="AA23">
        <v>7.0000000000000007E-2</v>
      </c>
    </row>
    <row r="24" spans="1:27">
      <c r="A24" s="1">
        <v>43366</v>
      </c>
      <c r="B24">
        <v>10</v>
      </c>
      <c r="C24">
        <v>55</v>
      </c>
      <c r="D24" s="2">
        <f t="shared" si="0"/>
        <v>10.916666666666666</v>
      </c>
      <c r="E24">
        <v>6</v>
      </c>
      <c r="F24">
        <v>5</v>
      </c>
      <c r="H24" s="2">
        <f t="shared" si="1"/>
        <v>6.083333333333333</v>
      </c>
      <c r="I24" s="2">
        <f t="shared" si="2"/>
        <v>7.1666666666666661</v>
      </c>
      <c r="J24" s="3">
        <f t="shared" si="3"/>
        <v>2</v>
      </c>
      <c r="K24">
        <v>2</v>
      </c>
      <c r="L24">
        <v>0</v>
      </c>
      <c r="M24" s="2">
        <f t="shared" si="4"/>
        <v>10.533333333333333</v>
      </c>
      <c r="N24">
        <v>10</v>
      </c>
      <c r="O24">
        <v>32</v>
      </c>
      <c r="P24">
        <v>1.8666666666666667</v>
      </c>
      <c r="Q24">
        <v>1.6666669999999999</v>
      </c>
      <c r="R24" s="2">
        <f t="shared" si="8"/>
        <v>0.1999996666666668</v>
      </c>
      <c r="S24" s="2">
        <f t="shared" si="9"/>
        <v>1.1199997760000449</v>
      </c>
      <c r="T24">
        <v>618</v>
      </c>
      <c r="U24">
        <v>12</v>
      </c>
      <c r="V24" s="3">
        <f t="shared" si="10"/>
        <v>10.1</v>
      </c>
      <c r="W24">
        <v>3.87</v>
      </c>
      <c r="X24">
        <v>0.77</v>
      </c>
      <c r="Y24">
        <v>0</v>
      </c>
      <c r="Z24">
        <v>3.46</v>
      </c>
      <c r="AA24">
        <v>0.17</v>
      </c>
    </row>
    <row r="25" spans="1:27">
      <c r="A25" s="1">
        <v>43367</v>
      </c>
      <c r="B25">
        <v>12</v>
      </c>
      <c r="C25">
        <v>43</v>
      </c>
      <c r="D25" s="2">
        <f t="shared" si="0"/>
        <v>12.716666666666667</v>
      </c>
      <c r="E25">
        <v>6</v>
      </c>
      <c r="F25">
        <v>47</v>
      </c>
      <c r="H25" s="2">
        <f t="shared" si="1"/>
        <v>6.7833333333333332</v>
      </c>
      <c r="I25" s="2">
        <f t="shared" si="2"/>
        <v>6.0666666666666647</v>
      </c>
      <c r="J25" s="3">
        <f t="shared" si="3"/>
        <v>1.45</v>
      </c>
      <c r="K25">
        <v>1</v>
      </c>
      <c r="L25">
        <v>27</v>
      </c>
      <c r="M25" s="2">
        <f t="shared" si="4"/>
        <v>8.3833333333333329</v>
      </c>
      <c r="N25">
        <v>8</v>
      </c>
      <c r="O25">
        <v>23</v>
      </c>
      <c r="P25">
        <v>8.5500000000000007</v>
      </c>
      <c r="Q25">
        <v>5.1916669999999998</v>
      </c>
      <c r="R25" s="2">
        <f t="shared" si="8"/>
        <v>3.3583330000000009</v>
      </c>
      <c r="S25" s="2">
        <f t="shared" si="9"/>
        <v>1.6468698782106019</v>
      </c>
      <c r="T25">
        <v>274</v>
      </c>
      <c r="U25">
        <v>3</v>
      </c>
      <c r="V25" s="3">
        <f t="shared" si="10"/>
        <v>4.5166666666666666</v>
      </c>
      <c r="W25" s="2"/>
      <c r="Z25" s="2"/>
    </row>
    <row r="26" spans="1:27">
      <c r="A26" s="1">
        <v>43368</v>
      </c>
      <c r="B26">
        <v>11</v>
      </c>
      <c r="C26">
        <v>39</v>
      </c>
      <c r="D26" s="2">
        <f t="shared" si="0"/>
        <v>11.65</v>
      </c>
      <c r="E26">
        <v>6</v>
      </c>
      <c r="F26">
        <v>27</v>
      </c>
      <c r="H26" s="2">
        <f t="shared" si="1"/>
        <v>6.45</v>
      </c>
      <c r="I26" s="2">
        <f t="shared" si="2"/>
        <v>6.7999999999999989</v>
      </c>
      <c r="J26" s="3">
        <f t="shared" si="3"/>
        <v>1.7333333333333334</v>
      </c>
      <c r="K26">
        <v>1</v>
      </c>
      <c r="L26">
        <v>44</v>
      </c>
      <c r="M26" s="2">
        <f t="shared" si="4"/>
        <v>7.7833333333333332</v>
      </c>
      <c r="N26">
        <v>7</v>
      </c>
      <c r="O26">
        <v>47</v>
      </c>
      <c r="P26">
        <v>9.6666666666666661</v>
      </c>
      <c r="Q26">
        <v>5.733333</v>
      </c>
      <c r="R26" s="2">
        <f t="shared" si="8"/>
        <v>3.9333336666666661</v>
      </c>
      <c r="S26" s="2">
        <f t="shared" si="9"/>
        <v>1.6860466096538727</v>
      </c>
      <c r="T26">
        <v>424</v>
      </c>
      <c r="U26">
        <v>114</v>
      </c>
      <c r="V26" s="3">
        <f t="shared" si="10"/>
        <v>5.166666666666667</v>
      </c>
      <c r="W26" s="2"/>
      <c r="Z26" s="2"/>
    </row>
    <row r="27" spans="1:27">
      <c r="A27" s="1">
        <v>43369</v>
      </c>
      <c r="B27">
        <v>11</v>
      </c>
      <c r="C27">
        <v>11</v>
      </c>
      <c r="D27" s="2">
        <f t="shared" si="0"/>
        <v>11.183333333333334</v>
      </c>
      <c r="E27">
        <v>6</v>
      </c>
      <c r="F27">
        <v>27</v>
      </c>
      <c r="H27" s="2">
        <f t="shared" si="1"/>
        <v>6.45</v>
      </c>
      <c r="I27" s="2">
        <f t="shared" si="2"/>
        <v>7.2666666666666657</v>
      </c>
      <c r="J27" s="3">
        <f t="shared" si="3"/>
        <v>2.25</v>
      </c>
      <c r="K27">
        <v>2</v>
      </c>
      <c r="L27">
        <v>15</v>
      </c>
      <c r="M27" s="2">
        <f t="shared" si="4"/>
        <v>7.8</v>
      </c>
      <c r="N27">
        <v>7</v>
      </c>
      <c r="O27">
        <v>48</v>
      </c>
      <c r="P27">
        <v>7.1166666666666671</v>
      </c>
      <c r="Q27">
        <v>4.25</v>
      </c>
      <c r="R27" s="2">
        <f t="shared" si="8"/>
        <v>2.8666666666666671</v>
      </c>
      <c r="S27" s="2">
        <f t="shared" si="9"/>
        <v>1.6745098039215687</v>
      </c>
      <c r="T27">
        <v>327</v>
      </c>
      <c r="U27">
        <v>10</v>
      </c>
      <c r="V27" s="3">
        <f t="shared" si="10"/>
        <v>5.2833333333333332</v>
      </c>
      <c r="W27" s="2"/>
      <c r="X27" s="2"/>
      <c r="Y27" s="2"/>
      <c r="Z27" s="2"/>
      <c r="AA27" s="2"/>
    </row>
    <row r="28" spans="1:27">
      <c r="A28" s="1">
        <v>43370</v>
      </c>
      <c r="B28">
        <v>11</v>
      </c>
      <c r="C28">
        <v>45</v>
      </c>
      <c r="D28" s="2">
        <f t="shared" si="0"/>
        <v>11.75</v>
      </c>
      <c r="E28">
        <v>7</v>
      </c>
      <c r="F28">
        <v>14</v>
      </c>
      <c r="H28" s="2">
        <f t="shared" si="1"/>
        <v>7.2333333333333334</v>
      </c>
      <c r="I28" s="2">
        <f t="shared" si="2"/>
        <v>7.4833333333333343</v>
      </c>
      <c r="J28" s="3">
        <f t="shared" si="3"/>
        <v>2.5666666666666664</v>
      </c>
      <c r="K28">
        <v>2</v>
      </c>
      <c r="L28">
        <v>34</v>
      </c>
      <c r="M28" s="2">
        <f t="shared" si="4"/>
        <v>7.9666666666666668</v>
      </c>
      <c r="N28">
        <v>7</v>
      </c>
      <c r="O28">
        <v>58</v>
      </c>
      <c r="P28">
        <v>6.5833333333333321</v>
      </c>
      <c r="Q28">
        <v>4.125</v>
      </c>
      <c r="R28" s="2">
        <f t="shared" si="8"/>
        <v>2.4583333333333321</v>
      </c>
      <c r="S28" s="2">
        <f t="shared" si="9"/>
        <v>1.5959595959595956</v>
      </c>
      <c r="T28">
        <v>289</v>
      </c>
      <c r="U28">
        <v>28</v>
      </c>
      <c r="V28" s="3">
        <f t="shared" si="10"/>
        <v>4.3499999999999996</v>
      </c>
      <c r="W28" s="2"/>
      <c r="X28" s="2"/>
      <c r="Y28" s="2"/>
      <c r="Z28" s="2"/>
      <c r="AA28" s="2"/>
    </row>
    <row r="29" spans="1:27">
      <c r="A29" s="1">
        <v>43371</v>
      </c>
      <c r="B29">
        <v>11</v>
      </c>
      <c r="C29">
        <v>0</v>
      </c>
      <c r="D29" s="2">
        <f t="shared" si="0"/>
        <v>11</v>
      </c>
      <c r="E29">
        <v>6</v>
      </c>
      <c r="F29">
        <v>28</v>
      </c>
      <c r="H29" s="2">
        <f t="shared" si="1"/>
        <v>6.4666666666666668</v>
      </c>
      <c r="I29" s="2">
        <f t="shared" si="2"/>
        <v>7.4666666666666686</v>
      </c>
      <c r="J29" s="3">
        <f t="shared" si="3"/>
        <v>2.2833333333333332</v>
      </c>
      <c r="K29">
        <v>2</v>
      </c>
      <c r="L29">
        <v>17</v>
      </c>
      <c r="M29" s="2">
        <f t="shared" si="4"/>
        <v>9.0166666666666675</v>
      </c>
      <c r="N29">
        <v>9</v>
      </c>
      <c r="O29">
        <v>1</v>
      </c>
      <c r="P29">
        <v>8.2666666666666675</v>
      </c>
      <c r="Q29">
        <v>5.0583330000000002</v>
      </c>
      <c r="R29" s="2">
        <f t="shared" si="8"/>
        <v>3.2083336666666673</v>
      </c>
      <c r="S29" s="2">
        <f t="shared" si="9"/>
        <v>1.6342669940208894</v>
      </c>
      <c r="T29">
        <v>436</v>
      </c>
      <c r="U29">
        <v>25</v>
      </c>
      <c r="V29" s="3">
        <f t="shared" si="10"/>
        <v>6.85</v>
      </c>
      <c r="W29" s="2"/>
      <c r="X29" s="2"/>
      <c r="Y29" s="2"/>
      <c r="Z29" s="2"/>
      <c r="AA29" s="2"/>
    </row>
    <row r="30" spans="1:27">
      <c r="A30" s="1">
        <v>43372</v>
      </c>
      <c r="B30">
        <v>12</v>
      </c>
      <c r="C30">
        <v>26</v>
      </c>
      <c r="D30" s="2">
        <f t="shared" si="0"/>
        <v>12.433333333333334</v>
      </c>
      <c r="E30">
        <v>7</v>
      </c>
      <c r="F30">
        <v>1</v>
      </c>
      <c r="H30" s="2">
        <f t="shared" si="1"/>
        <v>7.0166666666666666</v>
      </c>
      <c r="I30" s="2">
        <f t="shared" si="2"/>
        <v>6.5833333333333321</v>
      </c>
      <c r="J30" s="3">
        <f t="shared" si="3"/>
        <v>1.4666666666666668</v>
      </c>
      <c r="K30">
        <v>1</v>
      </c>
      <c r="L30">
        <v>28</v>
      </c>
      <c r="M30" s="2">
        <f t="shared" si="4"/>
        <v>0</v>
      </c>
      <c r="R30" s="2">
        <f t="shared" si="8"/>
        <v>0</v>
      </c>
      <c r="S30" s="2" t="e">
        <f t="shared" si="9"/>
        <v>#DIV/0!</v>
      </c>
      <c r="V30" s="3">
        <f t="shared" si="10"/>
        <v>0</v>
      </c>
      <c r="X30" s="2"/>
      <c r="Y30" s="2"/>
      <c r="Z30" s="2"/>
      <c r="AA30" s="2"/>
    </row>
    <row r="31" spans="1:27">
      <c r="A31" s="1">
        <v>43373</v>
      </c>
      <c r="B31">
        <v>11</v>
      </c>
      <c r="C31">
        <v>21</v>
      </c>
      <c r="D31" s="2">
        <f t="shared" si="0"/>
        <v>11.35</v>
      </c>
      <c r="E31">
        <v>7</v>
      </c>
      <c r="F31">
        <v>35</v>
      </c>
      <c r="G31">
        <v>43</v>
      </c>
      <c r="H31" s="2">
        <f t="shared" si="1"/>
        <v>7.583333333333333</v>
      </c>
      <c r="I31" s="2">
        <f t="shared" si="2"/>
        <v>7.5166666666666657</v>
      </c>
      <c r="J31" s="3">
        <f t="shared" si="3"/>
        <v>1.3833333333333333</v>
      </c>
      <c r="K31">
        <v>1</v>
      </c>
      <c r="L31">
        <v>23</v>
      </c>
      <c r="M31" s="2">
        <f t="shared" si="4"/>
        <v>0</v>
      </c>
      <c r="R31" s="2">
        <f t="shared" si="8"/>
        <v>0</v>
      </c>
      <c r="S31" s="2" t="e">
        <f t="shared" si="9"/>
        <v>#DIV/0!</v>
      </c>
      <c r="V31" s="3">
        <f t="shared" si="10"/>
        <v>0</v>
      </c>
      <c r="X31" s="2"/>
      <c r="Y31" s="2"/>
      <c r="Z31" s="2"/>
      <c r="AA3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topLeftCell="A2" workbookViewId="0">
      <selection activeCell="F9" sqref="F9"/>
    </sheetView>
  </sheetViews>
  <sheetFormatPr defaultRowHeight="13.5"/>
  <cols>
    <col min="1" max="1" width="12.75" bestFit="1" customWidth="1"/>
    <col min="2" max="2" width="10.875" bestFit="1" customWidth="1"/>
    <col min="3" max="3" width="10.5" bestFit="1" customWidth="1"/>
  </cols>
  <sheetData>
    <row r="1" spans="1:5" ht="17.25" thickBot="1">
      <c r="A1" s="6" t="s">
        <v>27</v>
      </c>
      <c r="B1" s="5">
        <v>203.5</v>
      </c>
      <c r="C1" s="6">
        <v>79</v>
      </c>
      <c r="D1" s="6"/>
    </row>
    <row r="2" spans="1:5" ht="17.25" thickBot="1">
      <c r="A2" s="6" t="s">
        <v>28</v>
      </c>
      <c r="B2" s="5">
        <v>25</v>
      </c>
      <c r="C2" s="5">
        <v>90</v>
      </c>
      <c r="D2" s="6">
        <v>17</v>
      </c>
    </row>
    <row r="3" spans="1:5" ht="17.25" thickBot="1">
      <c r="A3" s="6" t="s">
        <v>29</v>
      </c>
      <c r="B3" s="5">
        <v>16.5</v>
      </c>
      <c r="C3" s="5">
        <v>44.5</v>
      </c>
    </row>
    <row r="4" spans="1:5" ht="17.25" thickBot="1">
      <c r="A4" s="6" t="s">
        <v>28</v>
      </c>
      <c r="B4" s="6">
        <v>26</v>
      </c>
      <c r="C4" s="6">
        <v>13</v>
      </c>
    </row>
    <row r="5" spans="1:5" ht="17.25" thickBot="1">
      <c r="A5" s="6" t="s">
        <v>30</v>
      </c>
      <c r="B5" s="6"/>
      <c r="C5" s="6"/>
    </row>
    <row r="6" spans="1:5" ht="17.25" thickBot="1">
      <c r="A6" s="6" t="s">
        <v>31</v>
      </c>
      <c r="B6" s="6"/>
      <c r="C6" s="6"/>
    </row>
    <row r="7" spans="1:5" ht="17.25" thickBot="1">
      <c r="A7" s="6" t="s">
        <v>28</v>
      </c>
      <c r="B7" s="5">
        <v>25.5</v>
      </c>
      <c r="C7" s="5">
        <v>25.5</v>
      </c>
      <c r="D7" s="5">
        <v>25.5</v>
      </c>
      <c r="E7" s="5">
        <v>31</v>
      </c>
    </row>
    <row r="8" spans="1:5" ht="17.25" thickBot="1">
      <c r="A8" s="6" t="s">
        <v>28</v>
      </c>
      <c r="B8" s="5">
        <v>25.5</v>
      </c>
      <c r="C8" s="5">
        <v>70</v>
      </c>
      <c r="D8" s="5">
        <v>44.5</v>
      </c>
      <c r="E8" s="5"/>
    </row>
    <row r="9" spans="1:5" ht="17.25" thickBot="1">
      <c r="A9" s="6" t="s">
        <v>32</v>
      </c>
      <c r="B9" s="5">
        <v>40</v>
      </c>
      <c r="C9" s="5"/>
      <c r="D9" s="5"/>
      <c r="E9" s="5"/>
    </row>
    <row r="10" spans="1:5" ht="17.25" thickBot="1">
      <c r="A10" s="6" t="s">
        <v>29</v>
      </c>
      <c r="B10" s="5">
        <v>24</v>
      </c>
      <c r="C10" s="5"/>
      <c r="D10" s="5"/>
      <c r="E10" s="5"/>
    </row>
    <row r="11" spans="1:5" ht="17.25" thickBot="1">
      <c r="A11" s="7" t="s">
        <v>32</v>
      </c>
      <c r="B11" s="7">
        <v>30</v>
      </c>
      <c r="C11" s="7"/>
      <c r="D11" s="7"/>
    </row>
    <row r="12" spans="1:5" ht="17.25" thickBot="1">
      <c r="A12" s="7" t="s">
        <v>28</v>
      </c>
      <c r="B12" s="5">
        <v>25.5</v>
      </c>
      <c r="C12" s="5">
        <v>22.5</v>
      </c>
      <c r="D12" s="5">
        <v>34.5</v>
      </c>
    </row>
    <row r="13" spans="1:5" ht="17.25" thickBot="1">
      <c r="A13" s="7" t="s">
        <v>33</v>
      </c>
      <c r="B13" s="5">
        <v>51.5</v>
      </c>
      <c r="C13" s="5"/>
      <c r="D13" s="5"/>
    </row>
    <row r="14" spans="1:5" ht="17.25" thickBot="1">
      <c r="A14" s="7" t="s">
        <v>34</v>
      </c>
      <c r="B14" s="5">
        <v>150</v>
      </c>
      <c r="C14" s="5"/>
      <c r="D14" s="5"/>
    </row>
    <row r="15" spans="1:5" ht="17.25" thickBot="1">
      <c r="A15" s="7" t="s">
        <v>35</v>
      </c>
      <c r="B15" s="5">
        <v>30</v>
      </c>
      <c r="C15" s="5"/>
      <c r="D15" s="5"/>
    </row>
    <row r="16" spans="1:5" ht="17.25" thickBot="1">
      <c r="A16" s="6" t="s">
        <v>29</v>
      </c>
      <c r="B16" s="5">
        <v>15</v>
      </c>
    </row>
    <row r="17" spans="1:3" ht="17.25" thickBot="1">
      <c r="A17" s="6" t="s">
        <v>36</v>
      </c>
      <c r="B17" s="5">
        <v>120</v>
      </c>
    </row>
    <row r="18" spans="1:3" ht="17.25" thickBot="1">
      <c r="A18" s="6" t="s">
        <v>37</v>
      </c>
      <c r="B18" s="5">
        <v>30</v>
      </c>
    </row>
    <row r="19" spans="1:3" ht="17.25" thickBot="1">
      <c r="A19" s="6" t="s">
        <v>38</v>
      </c>
      <c r="B19" s="5">
        <v>90</v>
      </c>
    </row>
    <row r="20" spans="1:3" ht="17.25" thickBot="1">
      <c r="A20" s="6" t="s">
        <v>39</v>
      </c>
      <c r="B20" s="5">
        <v>120</v>
      </c>
    </row>
    <row r="21" spans="1:3" ht="17.25" thickBot="1">
      <c r="A21" s="6" t="s">
        <v>37</v>
      </c>
      <c r="B21" s="5">
        <v>30</v>
      </c>
    </row>
    <row r="22" spans="1:3" ht="17.25" thickBot="1">
      <c r="A22" s="6" t="s">
        <v>40</v>
      </c>
      <c r="B22" s="5">
        <v>90</v>
      </c>
    </row>
    <row r="23" spans="1:3" ht="17.25" thickBot="1">
      <c r="A23" s="6" t="s">
        <v>29</v>
      </c>
      <c r="B23" s="5">
        <v>7.5</v>
      </c>
    </row>
    <row r="24" spans="1:3" ht="17.25" thickBot="1">
      <c r="A24" s="6" t="s">
        <v>41</v>
      </c>
      <c r="B24" s="6">
        <v>50</v>
      </c>
      <c r="C24" s="6"/>
    </row>
    <row r="25" spans="1:3" ht="17.25" thickBot="1">
      <c r="A25" s="6" t="s">
        <v>42</v>
      </c>
      <c r="B25" s="5">
        <v>150</v>
      </c>
      <c r="C25" s="6"/>
    </row>
    <row r="26" spans="1:3" ht="17.25" thickBot="1">
      <c r="A26" s="6" t="s">
        <v>37</v>
      </c>
      <c r="B26" s="5">
        <v>22</v>
      </c>
      <c r="C26" s="5">
        <v>11.5</v>
      </c>
    </row>
    <row r="27" spans="1:3" ht="17.25" thickBot="1">
      <c r="A27" s="6" t="s">
        <v>33</v>
      </c>
      <c r="B27" s="5">
        <v>70</v>
      </c>
      <c r="C27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2018-09-30T01:24:41Z</dcterms:modified>
</cp:coreProperties>
</file>