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ust\Dropbox\Workspace\Traitement d'image\Balancier\Données présentation\"/>
    </mc:Choice>
  </mc:AlternateContent>
  <bookViews>
    <workbookView xWindow="0" yWindow="0" windowWidth="24000" windowHeight="9735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61" i="1"/>
  <c r="D60" i="1"/>
  <c r="D39" i="1"/>
  <c r="D38" i="1"/>
  <c r="D21" i="1"/>
  <c r="D20" i="1"/>
</calcChain>
</file>

<file path=xl/sharedStrings.xml><?xml version="1.0" encoding="utf-8"?>
<sst xmlns="http://schemas.openxmlformats.org/spreadsheetml/2006/main" count="47" uniqueCount="15">
  <si>
    <t>Exemple avec split couleur bleue, threshold, ouverture et les cercles de Hough</t>
  </si>
  <si>
    <t>Analyse du mouvement de balancier pour L = 0.600000 [m] (ratio 750.000000 [px]/[m])</t>
  </si>
  <si>
    <t>Période théorique = 1.553893 [s]</t>
  </si>
  <si>
    <t xml:space="preserve">N° </t>
  </si>
  <si>
    <t xml:space="preserve"> Période [ms] </t>
  </si>
  <si>
    <t xml:space="preserve"> Largeur [px] </t>
  </si>
  <si>
    <t xml:space="preserve"> Angle [°] </t>
  </si>
  <si>
    <t xml:space="preserve"> Hauteur [m] </t>
  </si>
  <si>
    <t xml:space="preserve"> Vitesse [m/s]</t>
  </si>
  <si>
    <t>Exemple avec détection de schéma simple, algorithme : Orb</t>
  </si>
  <si>
    <t>Exemple avec détection de motif complexe par extremum, algorithme : Sift</t>
  </si>
  <si>
    <t>Exemple avec détection de motif complexe par nombre de correspondances, algorithme : Sift</t>
  </si>
  <si>
    <t>Moyenne</t>
  </si>
  <si>
    <t>Période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</si>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</sst>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61"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7:G17" totalsRowShown="0" headerRowDxfId="60" dataDxfId="58" headerRowBorderDxfId="59" tableBorderDxfId="57" totalsRowBorderDxfId="56">
  <autoFilter ref="B7:G17"/>
  <tableColumns count="6">
    <tableColumn id="1" name="N° " dataDxfId="55"/>
    <tableColumn id="2" name=" Période [ms] " dataDxfId="54" totalsRowDxfId="53"/>
    <tableColumn id="3" name=" Largeur [px] " dataDxfId="52" totalsRowDxfId="51"/>
    <tableColumn id="4" name=" Angle [°] " dataDxfId="50" totalsRowDxfId="49"/>
    <tableColumn id="5" name=" Hauteur [m] " dataDxfId="48" totalsRowDxfId="47"/>
    <tableColumn id="6" name=" Vitesse [m/s]" dataDxfId="46" totalsRow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28:G35" totalsRowShown="0" headerRowDxfId="44" dataDxfId="42" headerRowBorderDxfId="43" tableBorderDxfId="41" totalsRowBorderDxfId="40">
  <autoFilter ref="B28:G35"/>
  <tableColumns count="6">
    <tableColumn id="1" name="N° " dataDxfId="39"/>
    <tableColumn id="2" name=" Période [ms] " dataDxfId="38"/>
    <tableColumn id="3" name=" Largeur [px] " dataDxfId="37" totalsRowDxfId="36"/>
    <tableColumn id="4" name=" Angle [°] " dataDxfId="35" totalsRowDxfId="34"/>
    <tableColumn id="5" name=" Hauteur [m] " dataDxfId="33" totalsRowDxfId="32"/>
    <tableColumn id="6" name=" Vitesse [m/s]" dataDxfId="31" totalsRowDxfId="3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48:G57" totalsRowShown="0" headerRowDxfId="29" dataDxfId="27" headerRowBorderDxfId="28" tableBorderDxfId="26" totalsRowBorderDxfId="25">
  <autoFilter ref="B48:G57"/>
  <tableColumns count="6">
    <tableColumn id="1" name="N° " dataDxfId="24"/>
    <tableColumn id="2" name=" Période [ms] " dataDxfId="23"/>
    <tableColumn id="3" name=" Largeur [px] " dataDxfId="22" totalsRowDxfId="21"/>
    <tableColumn id="4" name=" Angle [°] " dataDxfId="20" totalsRowDxfId="19"/>
    <tableColumn id="5" name=" Hauteur [m] " dataDxfId="18" totalsRowDxfId="17"/>
    <tableColumn id="6" name=" Vitesse [m/s]" dataDxfId="16" totalsRowDxfId="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B69:G75" totalsRowShown="0" headerRowDxfId="14" dataDxfId="12" headerRowBorderDxfId="13" tableBorderDxfId="11" totalsRowBorderDxfId="10">
  <autoFilter ref="B69:G75"/>
  <tableColumns count="6">
    <tableColumn id="1" name="N° " dataDxfId="9"/>
    <tableColumn id="2" name=" Période [ms] " dataDxfId="8"/>
    <tableColumn id="3" name=" Largeur [px] " dataDxfId="7" totalsRowDxfId="6"/>
    <tableColumn id="4" name=" Angle [°] " dataDxfId="5" totalsRowDxfId="4"/>
    <tableColumn id="5" name=" Hauteur [m] " dataDxfId="3" totalsRowDxfId="2"/>
    <tableColumn id="6" name=" Vitesse [m/s]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8"/>
  <sheetViews>
    <sheetView tabSelected="1" workbookViewId="0">
      <selection activeCell="B78" sqref="B78"/>
    </sheetView>
  </sheetViews>
  <sheetFormatPr baseColWidth="10" defaultRowHeight="15" x14ac:dyDescent="0.25"/>
  <cols>
    <col min="2" max="2" width="13.7109375" customWidth="1"/>
    <col min="3" max="3" width="15.42578125" customWidth="1"/>
    <col min="4" max="4" width="14.5703125" customWidth="1"/>
    <col min="5" max="5" width="13.7109375" customWidth="1"/>
    <col min="6" max="6" width="14.7109375" customWidth="1"/>
    <col min="7" max="7" width="15.42578125" customWidth="1"/>
  </cols>
  <sheetData>
    <row r="3" spans="2:7" x14ac:dyDescent="0.25">
      <c r="B3" s="1" t="s">
        <v>0</v>
      </c>
    </row>
    <row r="4" spans="2:7" x14ac:dyDescent="0.25">
      <c r="B4" s="1" t="s">
        <v>1</v>
      </c>
    </row>
    <row r="5" spans="2:7" x14ac:dyDescent="0.25">
      <c r="B5" s="1" t="s">
        <v>2</v>
      </c>
    </row>
    <row r="6" spans="2:7" x14ac:dyDescent="0.25">
      <c r="B6" s="1"/>
    </row>
    <row r="7" spans="2:7" x14ac:dyDescent="0.25"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8" t="s">
        <v>8</v>
      </c>
    </row>
    <row r="8" spans="2:7" x14ac:dyDescent="0.25">
      <c r="B8" s="4">
        <v>1</v>
      </c>
      <c r="C8" s="2">
        <v>1468.1348009999999</v>
      </c>
      <c r="D8" s="2">
        <v>410</v>
      </c>
      <c r="E8" s="2">
        <v>27.100684999999999</v>
      </c>
      <c r="F8" s="3">
        <v>6.5876000000000004E-2</v>
      </c>
      <c r="G8" s="5">
        <v>1.1368720000000001</v>
      </c>
    </row>
    <row r="9" spans="2:7" x14ac:dyDescent="0.25">
      <c r="B9" s="4">
        <v>2</v>
      </c>
      <c r="C9" s="2">
        <v>1434.7681009999999</v>
      </c>
      <c r="D9" s="2">
        <v>372</v>
      </c>
      <c r="E9" s="2">
        <v>24.414401999999999</v>
      </c>
      <c r="F9" s="3">
        <v>5.3651999999999998E-2</v>
      </c>
      <c r="G9" s="5">
        <v>1.02599</v>
      </c>
    </row>
    <row r="10" spans="2:7" x14ac:dyDescent="0.25">
      <c r="B10" s="4">
        <v>3</v>
      </c>
      <c r="C10" s="2">
        <v>1434.7681009999999</v>
      </c>
      <c r="D10" s="2">
        <v>342</v>
      </c>
      <c r="E10" s="2">
        <v>22.333683000000001</v>
      </c>
      <c r="F10" s="3">
        <v>4.5007999999999999E-2</v>
      </c>
      <c r="G10" s="5">
        <v>0.93971199999999999</v>
      </c>
    </row>
    <row r="11" spans="2:7" x14ac:dyDescent="0.25">
      <c r="B11" s="4">
        <v>4</v>
      </c>
      <c r="C11" s="2">
        <v>1534.8682020000001</v>
      </c>
      <c r="D11" s="2">
        <v>320</v>
      </c>
      <c r="E11" s="2">
        <v>20.827497000000001</v>
      </c>
      <c r="F11" s="3">
        <v>3.9206999999999999E-2</v>
      </c>
      <c r="G11" s="5">
        <v>0.87706300000000004</v>
      </c>
    </row>
    <row r="12" spans="2:7" x14ac:dyDescent="0.25">
      <c r="B12" s="4">
        <v>5</v>
      </c>
      <c r="C12" s="2">
        <v>1434.7681009999999</v>
      </c>
      <c r="D12" s="2">
        <v>296</v>
      </c>
      <c r="E12" s="2">
        <v>19.201349</v>
      </c>
      <c r="F12" s="3">
        <v>3.3378999999999999E-2</v>
      </c>
      <c r="G12" s="5">
        <v>0.80925400000000003</v>
      </c>
    </row>
    <row r="13" spans="2:7" x14ac:dyDescent="0.25">
      <c r="B13" s="4">
        <v>6</v>
      </c>
      <c r="C13" s="2">
        <v>1401.4014010000001</v>
      </c>
      <c r="D13" s="2">
        <v>272</v>
      </c>
      <c r="E13" s="2">
        <v>17.591124000000001</v>
      </c>
      <c r="F13" s="3">
        <v>2.8058E-2</v>
      </c>
      <c r="G13" s="5">
        <v>0.74194899999999997</v>
      </c>
    </row>
    <row r="14" spans="2:7" x14ac:dyDescent="0.25">
      <c r="B14" s="4">
        <v>7</v>
      </c>
      <c r="C14" s="2">
        <v>1501.5015020000001</v>
      </c>
      <c r="D14" s="2">
        <v>254</v>
      </c>
      <c r="E14" s="2">
        <v>16.392879000000001</v>
      </c>
      <c r="F14" s="3">
        <v>2.4390999999999999E-2</v>
      </c>
      <c r="G14" s="5">
        <v>0.69176800000000005</v>
      </c>
    </row>
    <row r="15" spans="2:7" x14ac:dyDescent="0.25">
      <c r="B15" s="4">
        <v>8</v>
      </c>
      <c r="C15" s="2">
        <v>1468.1348009999999</v>
      </c>
      <c r="D15" s="2">
        <v>244</v>
      </c>
      <c r="E15" s="2">
        <v>15.730395</v>
      </c>
      <c r="F15" s="3">
        <v>2.2471000000000001E-2</v>
      </c>
      <c r="G15" s="5">
        <v>0.663991</v>
      </c>
    </row>
    <row r="16" spans="2:7" x14ac:dyDescent="0.25">
      <c r="B16" s="4">
        <v>9</v>
      </c>
      <c r="C16" s="2">
        <v>1434.7681009999999</v>
      </c>
      <c r="D16" s="2">
        <v>228</v>
      </c>
      <c r="E16" s="2">
        <v>14.674849999999999</v>
      </c>
      <c r="F16" s="3">
        <v>1.9573E-2</v>
      </c>
      <c r="G16" s="5">
        <v>0.61968900000000005</v>
      </c>
    </row>
    <row r="17" spans="2:7" x14ac:dyDescent="0.25">
      <c r="B17" s="9">
        <v>10</v>
      </c>
      <c r="C17" s="10">
        <v>1434.7681009999999</v>
      </c>
      <c r="D17" s="10">
        <v>220</v>
      </c>
      <c r="E17" s="10">
        <v>14.149005000000001</v>
      </c>
      <c r="F17" s="11">
        <v>1.8201999999999999E-2</v>
      </c>
      <c r="G17" s="12">
        <v>0.59759799999999996</v>
      </c>
    </row>
    <row r="18" spans="2:7" x14ac:dyDescent="0.25">
      <c r="B18" s="22"/>
      <c r="C18" s="23"/>
      <c r="D18" s="23"/>
      <c r="E18" s="23"/>
      <c r="F18" s="24"/>
      <c r="G18" s="24"/>
    </row>
    <row r="20" spans="2:7" x14ac:dyDescent="0.25">
      <c r="B20" s="27" t="s">
        <v>13</v>
      </c>
      <c r="C20" s="19" t="s">
        <v>12</v>
      </c>
      <c r="D20" s="21">
        <f>AVERAGE(Tableau1 [ Période '[ms'] ]  )</f>
        <v>1454.7881211999998</v>
      </c>
      <c r="F20" s="1"/>
      <c r="G20" s="1"/>
    </row>
    <row r="21" spans="2:7" x14ac:dyDescent="0.25">
      <c r="B21" s="28"/>
      <c r="C21" s="19" t="s">
        <v>14</v>
      </c>
      <c r="D21" s="21">
        <f>STDEVP(Tableau1 [ Période '[ms'] ] )</f>
        <v>37.155584974298222</v>
      </c>
    </row>
    <row r="22" spans="2:7" x14ac:dyDescent="0.25">
      <c r="B22" s="17"/>
    </row>
    <row r="23" spans="2:7" x14ac:dyDescent="0.25">
      <c r="B23" s="17"/>
    </row>
    <row r="24" spans="2:7" x14ac:dyDescent="0.25">
      <c r="B24" s="1" t="s">
        <v>9</v>
      </c>
    </row>
    <row r="25" spans="2:7" x14ac:dyDescent="0.25">
      <c r="B25" s="1" t="s">
        <v>1</v>
      </c>
    </row>
    <row r="26" spans="2:7" x14ac:dyDescent="0.25">
      <c r="B26" s="1" t="s">
        <v>2</v>
      </c>
    </row>
    <row r="27" spans="2:7" x14ac:dyDescent="0.25">
      <c r="B27" s="1"/>
    </row>
    <row r="28" spans="2:7" x14ac:dyDescent="0.25">
      <c r="B28" s="13" t="s">
        <v>3</v>
      </c>
      <c r="C28" s="14" t="s">
        <v>4</v>
      </c>
      <c r="D28" s="14" t="s">
        <v>5</v>
      </c>
      <c r="E28" s="14" t="s">
        <v>6</v>
      </c>
      <c r="F28" s="14" t="s">
        <v>7</v>
      </c>
      <c r="G28" s="15" t="s">
        <v>8</v>
      </c>
    </row>
    <row r="29" spans="2:7" x14ac:dyDescent="0.25">
      <c r="B29" s="4">
        <v>1</v>
      </c>
      <c r="C29" s="2">
        <v>1368.034701</v>
      </c>
      <c r="D29" s="2">
        <v>473</v>
      </c>
      <c r="E29" s="2">
        <v>31.705651</v>
      </c>
      <c r="F29" s="3">
        <v>8.9543999999999999E-2</v>
      </c>
      <c r="G29" s="5">
        <v>1.325467</v>
      </c>
    </row>
    <row r="30" spans="2:7" x14ac:dyDescent="0.25">
      <c r="B30" s="4">
        <v>2</v>
      </c>
      <c r="C30" s="2">
        <v>1501.5015020000001</v>
      </c>
      <c r="D30" s="2">
        <v>447</v>
      </c>
      <c r="E30" s="2">
        <v>29.779712</v>
      </c>
      <c r="F30" s="3">
        <v>7.9235E-2</v>
      </c>
      <c r="G30" s="5">
        <v>1.246834</v>
      </c>
    </row>
    <row r="31" spans="2:7" x14ac:dyDescent="0.25">
      <c r="B31" s="4">
        <v>3</v>
      </c>
      <c r="C31" s="2">
        <v>1434.7681009999999</v>
      </c>
      <c r="D31" s="2">
        <v>441</v>
      </c>
      <c r="E31" s="2">
        <v>29.340582000000001</v>
      </c>
      <c r="F31" s="3">
        <v>7.6966999999999994E-2</v>
      </c>
      <c r="G31" s="5">
        <v>1.228855</v>
      </c>
    </row>
    <row r="32" spans="2:7" x14ac:dyDescent="0.25">
      <c r="B32" s="4">
        <v>4</v>
      </c>
      <c r="C32" s="2">
        <v>1468.1348009999999</v>
      </c>
      <c r="D32" s="2">
        <v>441</v>
      </c>
      <c r="E32" s="2">
        <v>29.340582000000001</v>
      </c>
      <c r="F32" s="3">
        <v>7.6966999999999994E-2</v>
      </c>
      <c r="G32" s="5">
        <v>1.228855</v>
      </c>
    </row>
    <row r="33" spans="2:7" x14ac:dyDescent="0.25">
      <c r="B33" s="4">
        <v>5</v>
      </c>
      <c r="C33" s="2">
        <v>1534.8682020000001</v>
      </c>
      <c r="D33" s="2">
        <v>405</v>
      </c>
      <c r="E33" s="2">
        <v>26.743683999999998</v>
      </c>
      <c r="F33" s="3">
        <v>6.4183000000000004E-2</v>
      </c>
      <c r="G33" s="5">
        <v>1.122171</v>
      </c>
    </row>
    <row r="34" spans="2:7" x14ac:dyDescent="0.25">
      <c r="B34" s="4">
        <v>6</v>
      </c>
      <c r="C34" s="2">
        <v>1401.4014010000001</v>
      </c>
      <c r="D34" s="2">
        <v>378</v>
      </c>
      <c r="E34" s="2">
        <v>24.834586999999999</v>
      </c>
      <c r="F34" s="3">
        <v>5.5486000000000001E-2</v>
      </c>
      <c r="G34" s="5">
        <v>1.0433730000000001</v>
      </c>
    </row>
    <row r="35" spans="2:7" x14ac:dyDescent="0.25">
      <c r="B35" s="9">
        <v>7</v>
      </c>
      <c r="C35" s="10">
        <v>1468.1348009999999</v>
      </c>
      <c r="D35" s="10">
        <v>352</v>
      </c>
      <c r="E35" s="10">
        <v>23.023654000000001</v>
      </c>
      <c r="F35" s="11">
        <v>4.7794000000000003E-2</v>
      </c>
      <c r="G35" s="12">
        <v>0.96835800000000005</v>
      </c>
    </row>
    <row r="38" spans="2:7" x14ac:dyDescent="0.25">
      <c r="B38" s="27" t="s">
        <v>13</v>
      </c>
      <c r="C38" s="19" t="s">
        <v>12</v>
      </c>
      <c r="D38" s="20">
        <f>AVERAGE(Tableau2 [ Période '[ms'] ] )</f>
        <v>1453.8347870000002</v>
      </c>
    </row>
    <row r="39" spans="2:7" x14ac:dyDescent="0.25">
      <c r="C39" s="19" t="s">
        <v>14</v>
      </c>
      <c r="D39" s="21">
        <f>STDEVP(Tableau2 [ Période '[ms'] ] )</f>
        <v>53.079406965021803</v>
      </c>
    </row>
    <row r="40" spans="2:7" x14ac:dyDescent="0.25">
      <c r="B40" s="25"/>
      <c r="C40" s="26"/>
    </row>
    <row r="41" spans="2:7" x14ac:dyDescent="0.25">
      <c r="B41" s="25"/>
      <c r="C41" s="26"/>
    </row>
    <row r="42" spans="2:7" x14ac:dyDescent="0.25">
      <c r="B42" s="25"/>
      <c r="C42" s="26"/>
    </row>
    <row r="44" spans="2:7" x14ac:dyDescent="0.25">
      <c r="B44" s="1" t="s">
        <v>10</v>
      </c>
    </row>
    <row r="45" spans="2:7" x14ac:dyDescent="0.25">
      <c r="B45" s="1" t="s">
        <v>1</v>
      </c>
    </row>
    <row r="46" spans="2:7" x14ac:dyDescent="0.25">
      <c r="B46" s="1" t="s">
        <v>2</v>
      </c>
    </row>
    <row r="47" spans="2:7" x14ac:dyDescent="0.25">
      <c r="B47" s="1"/>
    </row>
    <row r="48" spans="2:7" x14ac:dyDescent="0.25">
      <c r="B48" s="13" t="s">
        <v>3</v>
      </c>
      <c r="C48" s="14" t="s">
        <v>4</v>
      </c>
      <c r="D48" s="14" t="s">
        <v>5</v>
      </c>
      <c r="E48" s="14" t="s">
        <v>6</v>
      </c>
      <c r="F48" s="14" t="s">
        <v>7</v>
      </c>
      <c r="G48" s="15" t="s">
        <v>8</v>
      </c>
    </row>
    <row r="49" spans="2:7" x14ac:dyDescent="0.25">
      <c r="B49" s="4">
        <v>1</v>
      </c>
      <c r="C49" s="2">
        <v>1401.4014010000001</v>
      </c>
      <c r="D49" s="2">
        <v>483.76747899999998</v>
      </c>
      <c r="E49" s="2">
        <v>32.514933999999997</v>
      </c>
      <c r="F49" s="3">
        <v>9.4048999999999994E-2</v>
      </c>
      <c r="G49" s="5">
        <v>1.358398</v>
      </c>
    </row>
    <row r="50" spans="2:7" x14ac:dyDescent="0.25">
      <c r="B50" s="4">
        <v>2</v>
      </c>
      <c r="C50" s="2">
        <v>1568.2349019999999</v>
      </c>
      <c r="D50" s="2">
        <v>437.02955400000002</v>
      </c>
      <c r="E50" s="2">
        <v>29.051030000000001</v>
      </c>
      <c r="F50" s="3">
        <v>7.5486999999999999E-2</v>
      </c>
      <c r="G50" s="5">
        <v>1.21699</v>
      </c>
    </row>
    <row r="51" spans="2:7" x14ac:dyDescent="0.25">
      <c r="B51" s="4">
        <v>3</v>
      </c>
      <c r="C51" s="2">
        <v>1434.7681009999999</v>
      </c>
      <c r="D51" s="2">
        <v>397.23693100000003</v>
      </c>
      <c r="E51" s="2">
        <v>26.191604000000002</v>
      </c>
      <c r="F51" s="3">
        <v>6.1606000000000001E-2</v>
      </c>
      <c r="G51" s="5">
        <v>1.099415</v>
      </c>
    </row>
    <row r="52" spans="2:7" x14ac:dyDescent="0.25">
      <c r="B52" s="4">
        <v>4</v>
      </c>
      <c r="C52" s="2">
        <v>1501.5015020000001</v>
      </c>
      <c r="D52" s="2">
        <v>355.119846</v>
      </c>
      <c r="E52" s="2">
        <v>23.239633000000001</v>
      </c>
      <c r="F52" s="3">
        <v>4.8682000000000003E-2</v>
      </c>
      <c r="G52" s="5">
        <v>0.97731699999999999</v>
      </c>
    </row>
    <row r="53" spans="2:7" x14ac:dyDescent="0.25">
      <c r="B53" s="4">
        <v>5</v>
      </c>
      <c r="C53" s="2">
        <v>1501.5015020000001</v>
      </c>
      <c r="D53" s="2">
        <v>331.930273</v>
      </c>
      <c r="E53" s="2">
        <v>21.642333000000001</v>
      </c>
      <c r="F53" s="3">
        <v>4.2297000000000001E-2</v>
      </c>
      <c r="G53" s="5">
        <v>0.91097499999999998</v>
      </c>
    </row>
    <row r="54" spans="2:7" x14ac:dyDescent="0.25">
      <c r="B54" s="4">
        <v>6</v>
      </c>
      <c r="C54" s="2">
        <v>1368.034701</v>
      </c>
      <c r="D54" s="2">
        <v>295.69100900000001</v>
      </c>
      <c r="E54" s="2">
        <v>19.180520999999999</v>
      </c>
      <c r="F54" s="3">
        <v>3.3307000000000003E-2</v>
      </c>
      <c r="G54" s="5">
        <v>0.80838500000000002</v>
      </c>
    </row>
    <row r="55" spans="2:7" x14ac:dyDescent="0.25">
      <c r="B55" s="4">
        <v>7</v>
      </c>
      <c r="C55" s="2">
        <v>1434.7681009999999</v>
      </c>
      <c r="D55" s="2">
        <v>290.39788299999998</v>
      </c>
      <c r="E55" s="2">
        <v>18.824128000000002</v>
      </c>
      <c r="F55" s="3">
        <v>3.2092000000000002E-2</v>
      </c>
      <c r="G55" s="5">
        <v>0.79350100000000001</v>
      </c>
    </row>
    <row r="56" spans="2:7" x14ac:dyDescent="0.25">
      <c r="B56" s="4">
        <v>8</v>
      </c>
      <c r="C56" s="2">
        <v>1501.5015020000001</v>
      </c>
      <c r="D56" s="2">
        <v>270.22153900000001</v>
      </c>
      <c r="E56" s="2">
        <v>17.472387999999999</v>
      </c>
      <c r="F56" s="3">
        <v>2.7682999999999999E-2</v>
      </c>
      <c r="G56" s="5">
        <v>0.73697999999999997</v>
      </c>
    </row>
    <row r="57" spans="2:7" x14ac:dyDescent="0.25">
      <c r="B57" s="9">
        <v>9</v>
      </c>
      <c r="C57" s="10">
        <v>1434.7681009999999</v>
      </c>
      <c r="D57" s="10">
        <v>252.431533</v>
      </c>
      <c r="E57" s="10">
        <v>16.288824000000002</v>
      </c>
      <c r="F57" s="11">
        <v>2.4084000000000001E-2</v>
      </c>
      <c r="G57" s="12">
        <v>0.68740699999999999</v>
      </c>
    </row>
    <row r="58" spans="2:7" x14ac:dyDescent="0.25">
      <c r="B58" s="22"/>
      <c r="C58" s="23"/>
      <c r="D58" s="23"/>
      <c r="E58" s="23"/>
      <c r="F58" s="24"/>
      <c r="G58" s="24"/>
    </row>
    <row r="59" spans="2:7" x14ac:dyDescent="0.25">
      <c r="B59" s="22"/>
      <c r="C59" s="23"/>
      <c r="D59" s="23"/>
      <c r="E59" s="23"/>
      <c r="F59" s="24"/>
      <c r="G59" s="24"/>
    </row>
    <row r="60" spans="2:7" x14ac:dyDescent="0.25">
      <c r="B60" s="27" t="s">
        <v>13</v>
      </c>
      <c r="C60" s="19" t="s">
        <v>12</v>
      </c>
      <c r="D60" s="20">
        <f>AVERAGE(Tableau3 [ Période '[ms'] ] )</f>
        <v>1460.7199792222223</v>
      </c>
      <c r="E60" s="23"/>
      <c r="F60" s="24"/>
      <c r="G60" s="24"/>
    </row>
    <row r="61" spans="2:7" x14ac:dyDescent="0.25">
      <c r="C61" s="19" t="s">
        <v>14</v>
      </c>
      <c r="D61" s="20">
        <f>STDEVP(Tableau3 [ Période '[ms'] ]  )</f>
        <v>58.384368999620413</v>
      </c>
      <c r="E61" s="23"/>
      <c r="F61" s="24"/>
      <c r="G61" s="24"/>
    </row>
    <row r="62" spans="2:7" x14ac:dyDescent="0.25">
      <c r="B62" s="22"/>
      <c r="C62" s="23"/>
      <c r="D62" s="23"/>
      <c r="E62" s="23"/>
      <c r="F62" s="24"/>
      <c r="G62" s="24"/>
    </row>
    <row r="63" spans="2:7" x14ac:dyDescent="0.25">
      <c r="B63" s="22"/>
      <c r="C63" s="23"/>
      <c r="D63" s="23"/>
      <c r="E63" s="23"/>
      <c r="F63" s="24"/>
      <c r="G63" s="24"/>
    </row>
    <row r="65" spans="2:7" x14ac:dyDescent="0.25">
      <c r="B65" s="1" t="s">
        <v>11</v>
      </c>
    </row>
    <row r="66" spans="2:7" x14ac:dyDescent="0.25">
      <c r="B66" s="1" t="s">
        <v>1</v>
      </c>
    </row>
    <row r="67" spans="2:7" x14ac:dyDescent="0.25">
      <c r="B67" s="1" t="s">
        <v>2</v>
      </c>
    </row>
    <row r="68" spans="2:7" x14ac:dyDescent="0.25">
      <c r="B68" s="1"/>
    </row>
    <row r="69" spans="2:7" x14ac:dyDescent="0.25">
      <c r="B69" s="6" t="s">
        <v>3</v>
      </c>
      <c r="C69" s="7" t="s">
        <v>4</v>
      </c>
      <c r="D69" s="7" t="s">
        <v>5</v>
      </c>
      <c r="E69" s="7" t="s">
        <v>6</v>
      </c>
      <c r="F69" s="7" t="s">
        <v>7</v>
      </c>
      <c r="G69" s="8" t="s">
        <v>8</v>
      </c>
    </row>
    <row r="70" spans="2:7" x14ac:dyDescent="0.25">
      <c r="B70" s="4">
        <v>1</v>
      </c>
      <c r="C70" s="2">
        <v>1468.1348009999999</v>
      </c>
      <c r="D70" s="2">
        <v>478.80976800000002</v>
      </c>
      <c r="E70" s="2">
        <v>32.141421000000001</v>
      </c>
      <c r="F70" s="3">
        <v>9.1956999999999997E-2</v>
      </c>
      <c r="G70" s="5">
        <v>1.343207</v>
      </c>
    </row>
    <row r="71" spans="2:7" x14ac:dyDescent="0.25">
      <c r="B71" s="4">
        <v>2</v>
      </c>
      <c r="C71" s="2">
        <v>1468.1348009999999</v>
      </c>
      <c r="D71" s="2">
        <v>423.314211</v>
      </c>
      <c r="E71" s="2">
        <v>28.056961000000001</v>
      </c>
      <c r="F71" s="3">
        <v>7.0512000000000005E-2</v>
      </c>
      <c r="G71" s="5">
        <v>1.1761969999999999</v>
      </c>
    </row>
    <row r="72" spans="2:7" x14ac:dyDescent="0.25">
      <c r="B72" s="4">
        <v>3</v>
      </c>
      <c r="C72" s="2">
        <v>1468.1348009999999</v>
      </c>
      <c r="D72" s="2">
        <v>338.50257900000003</v>
      </c>
      <c r="E72" s="2">
        <v>22.09318</v>
      </c>
      <c r="F72" s="3">
        <v>4.4055999999999998E-2</v>
      </c>
      <c r="G72" s="5">
        <v>0.92971899999999996</v>
      </c>
    </row>
    <row r="73" spans="2:7" x14ac:dyDescent="0.25">
      <c r="B73" s="4">
        <v>4</v>
      </c>
      <c r="C73" s="2">
        <v>1468.1348009999999</v>
      </c>
      <c r="D73" s="2">
        <v>292.86940800000002</v>
      </c>
      <c r="E73" s="2">
        <v>18.990444</v>
      </c>
      <c r="F73" s="3">
        <v>3.2655999999999998E-2</v>
      </c>
      <c r="G73" s="5">
        <v>0.80044800000000005</v>
      </c>
    </row>
    <row r="74" spans="2:7" x14ac:dyDescent="0.25">
      <c r="B74" s="4">
        <v>5</v>
      </c>
      <c r="C74" s="2">
        <v>1468.1348009999999</v>
      </c>
      <c r="D74" s="2">
        <v>273.90031199999999</v>
      </c>
      <c r="E74" s="2">
        <v>17.718081000000002</v>
      </c>
      <c r="F74" s="3">
        <v>2.8461E-2</v>
      </c>
      <c r="G74" s="5">
        <v>0.74726099999999995</v>
      </c>
    </row>
    <row r="75" spans="2:7" x14ac:dyDescent="0.25">
      <c r="B75" s="9">
        <v>6</v>
      </c>
      <c r="C75" s="10">
        <v>1468.1348009999999</v>
      </c>
      <c r="D75" s="10">
        <v>247.68465399999999</v>
      </c>
      <c r="E75" s="10">
        <v>15.974240999999999</v>
      </c>
      <c r="F75" s="11">
        <v>2.3168999999999999E-2</v>
      </c>
      <c r="G75" s="12">
        <v>0.67421799999999998</v>
      </c>
    </row>
    <row r="78" spans="2:7" x14ac:dyDescent="0.25">
      <c r="B78" s="27" t="s">
        <v>13</v>
      </c>
      <c r="C78" s="16" t="s">
        <v>12</v>
      </c>
      <c r="D78" s="18">
        <f>AVERAGE(Tableau4 [ Période '[ms'] ]  )</f>
        <v>1468.1348009999999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Rosser Mathieu</dc:creator>
  <cp:lastModifiedBy>juust</cp:lastModifiedBy>
  <dcterms:created xsi:type="dcterms:W3CDTF">2015-03-28T10:49:31Z</dcterms:created>
  <dcterms:modified xsi:type="dcterms:W3CDTF">2015-03-30T14:35:46Z</dcterms:modified>
</cp:coreProperties>
</file>