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dfc36004c40ccb0/Documents/Excel Specialization/"/>
    </mc:Choice>
  </mc:AlternateContent>
  <xr:revisionPtr revIDLastSave="90" documentId="8_{4A992BD0-93F7-4048-8935-6A069607EA4D}" xr6:coauthVersionLast="47" xr6:coauthVersionMax="47" xr10:uidLastSave="{8FCA3F2A-69C8-4D49-BE28-7C861197C3BF}"/>
  <bookViews>
    <workbookView xWindow="-110" yWindow="-110" windowWidth="22780" windowHeight="14540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J6" i="1" s="1"/>
  <c r="L2" i="1" l="1"/>
  <c r="O2" i="1" s="1"/>
  <c r="L6" i="1"/>
  <c r="L14" i="1"/>
  <c r="L38" i="1"/>
  <c r="L30" i="1"/>
  <c r="L24" i="1"/>
  <c r="L22" i="1"/>
  <c r="L29" i="1"/>
  <c r="L21" i="1"/>
  <c r="L13" i="1"/>
  <c r="L36" i="1"/>
  <c r="L28" i="1"/>
  <c r="L20" i="1"/>
  <c r="L12" i="1"/>
  <c r="L37" i="1"/>
  <c r="L35" i="1"/>
  <c r="L27" i="1"/>
  <c r="L19" i="1"/>
  <c r="L11" i="1"/>
  <c r="L34" i="1"/>
  <c r="L26" i="1"/>
  <c r="L18" i="1"/>
  <c r="L10" i="1"/>
  <c r="L33" i="1"/>
  <c r="L25" i="1"/>
  <c r="L17" i="1"/>
  <c r="L9" i="1"/>
  <c r="L32" i="1"/>
  <c r="L16" i="1"/>
  <c r="L8" i="1"/>
  <c r="L39" i="1"/>
  <c r="L31" i="1"/>
  <c r="L23" i="1"/>
  <c r="L15" i="1"/>
  <c r="L7" i="1"/>
  <c r="L5" i="1"/>
  <c r="J37" i="1"/>
  <c r="J13" i="1"/>
  <c r="J36" i="1"/>
  <c r="J28" i="1"/>
  <c r="J20" i="1"/>
  <c r="J12" i="1"/>
  <c r="J21" i="1"/>
  <c r="J27" i="1"/>
  <c r="J34" i="1"/>
  <c r="J26" i="1"/>
  <c r="J18" i="1"/>
  <c r="J10" i="1"/>
  <c r="J35" i="1"/>
  <c r="J9" i="1"/>
  <c r="J29" i="1"/>
  <c r="J19" i="1"/>
  <c r="J25" i="1"/>
  <c r="J32" i="1"/>
  <c r="J24" i="1"/>
  <c r="J16" i="1"/>
  <c r="J8" i="1"/>
  <c r="J11" i="1"/>
  <c r="J33" i="1"/>
  <c r="J39" i="1"/>
  <c r="J31" i="1"/>
  <c r="J23" i="1"/>
  <c r="J15" i="1"/>
  <c r="J7" i="1"/>
  <c r="J17" i="1"/>
  <c r="J38" i="1"/>
  <c r="J30" i="1"/>
  <c r="J22" i="1"/>
  <c r="J14" i="1"/>
  <c r="J5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<sst xmlns="http://schemas.openxmlformats.org/spreadsheetml/2006/main" count="236" uniqueCount="172">
  <si>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</si>
  <si>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</si>
  <si>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</si>
  <si>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</si>
  <si>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</si>
  <si>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</si>
  <si>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</si>
  <si>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</si>
  <si>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</si>
  <si>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</si>
  <si>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</si>
  <si>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</si>
  <si>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</si>
  <si>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</si>
  <si>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</si>
  <si>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</si>
  <si>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</si>
  <si>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</si>
  <si>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</si>
  <si>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</si>
  <si>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</si>
  <si>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</si>
  <si>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</si>
  <si>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</si>
  <si>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</si>
  <si>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</si>
  <si>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</si>
  <si>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</si>
  <si>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</si>
  <si>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</si>
  <si>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</si>
  <si>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</si>
  <si>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</si>
  <si>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</si>
  <si>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</si>
  <si>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</si>
  <si>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</si>
  <si>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</si>
  <si>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</si>
  <si>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</si>
  <si>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</si>
  <si>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</si>
  <si>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</si>
  <si>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</si>
  <si>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</si>
  <si>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</si>
  <si>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</si>
  <si>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</si>
  <si>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</si>
  <si>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</si>
  <si>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</si>
  <si>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</si>
  <si>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</si>
  <si>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</si>
  <si>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</si>
  <si>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</si>
  <si>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</si>
  <si>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</si>
  <si>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</si>
  <si>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</si>
  <si>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</si>
  <si>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</si>
  <si>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</si>
  <si>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</si>
  <si>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</si>
  <si>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</si>
  <si>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</si>
  <si>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</si>
  <si>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</si>
  <si>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</si>
  <si>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</si>
  <si>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</si>
  <si>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</si>
  <si>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</si>
  <si>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</si>
  <si>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</si>
  <si>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</si>
  <si>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</si>
  <si>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</si>
  <si>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</si>
  <si>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</si>
  <si>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</si>
  <si>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</si>
  <si>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</si>
  <si>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</si>
  <si>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</si>
  <si>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</si>
  <si>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</si>
  <si>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</si>
  <si>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</si>
  <si>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</si>
  <si>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</si>
  <si>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</si>
  <si>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</si>
  <si>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</si>
  <si>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</si>
  <si>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</si>
  <si>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</si>
  <si>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</si>
  <si>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</si>
  <si>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</si>
  <si>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</si>
  <si>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</si>
  <si>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</si>
  <si>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</si>
  <si>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</si>
  <si>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</si>
  <si>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</si>
  <si>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</si>
  <si>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</si>
  <si>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</si>
  <si>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</si>
  <si>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</si>
  <si>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</si>
  <si>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</si>
  <si>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</si>
  <si>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</si>
  <si>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</si>
  <si>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</si>
  <si>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</si>
  <si>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</si>
  <si>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</si>
  <si>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</si>
  <si>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</si>
  <si>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</si>
  <si>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</si>
  <si>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</si>
  <si>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</si>
  <si>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</si>
  <si>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</si>
  <si>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</si>
  <si>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</si>
  <si>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</si>
  <si>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</si>
  <si>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</si>
  <si>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</si>
  <si>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</si>
  <si>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</si>
  <si>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</si>
  <si>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</si>
  <si>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</si>
  <si>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</si>
  <si>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</si>
  <si>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</si>
  <si>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</si>
  <si>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</si>
  <si>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</si>
  <si>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</si>
  <si>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</si>
  <si>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</si>
  <si>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</si>
  <si>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</si>
  <si>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</si>
  <si>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</si>
  <si>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</si>
  <si>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</si>
  <si>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</si>
  <si>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</si>
  <si>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</si>
  <si>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</si>
  <si>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</si>
  <si>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>: We are an intern at Zenco. Each employee is to have their performance reviewed, but the spreadsheet has not been updated in a very long time. We must update and clean it.</t>
    </r>
  </si>
  <si>
    <r>
      <t xml:space="preserve">It is necessary to find the current date in order to find each employee's tenure at the company. 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</si>
  <si>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Each employee is rated from one to 10, although the form it is currently in is poor.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</si>
  <si>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The result is not a number like we intended it to be. 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</si>
  <si>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Birth information of each employee is stored in the worksheet. 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</si>
  <si>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Age of the employee is used for demographical reasons.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</si>
  <si>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Knowing the exact age of the employee is unnecessary. 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</si>
  <si>
    <r>
      <t xml:space="preserve">Promotions and pay raises are based primarilly on each person's tenure in the company. 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</si>
  <si>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Each employee is reviewed. 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</si>
  <si>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HR wants to keep track of how many working days there have been in the year so far (up to the current date ignoring holidays). Calculate this 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>.</t>
    </r>
  </si>
  <si>
    <r>
      <t xml:space="preserve">The start of each year for the company is the first workday of the year. 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</si>
</sst>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2" fillId="2" borderId="0" xfId="2"/>
    <xf numFmtId="0" fontId="2" fillId="0" borderId="0" xfId="2" applyFill="1"/>
    <xf numFmtId="0" fontId="4" fillId="2" borderId="0" xfId="2" applyFont="1" applyBorder="1" applyAlignment="1">
      <alignment wrapText="1"/>
    </xf>
    <xf numFmtId="164" fontId="0" fillId="0" borderId="2" xfId="0" applyNumberFormat="1" applyBorder="1"/>
    <xf numFmtId="14" fontId="0" fillId="0" borderId="2" xfId="0" applyNumberFormat="1" applyBorder="1"/>
    <xf numFmtId="0" fontId="0" fillId="0" borderId="2" xfId="0" applyBorder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right" wrapText="1"/>
    </xf>
    <xf numFmtId="2" fontId="3" fillId="0" borderId="0" xfId="0" applyNumberFormat="1" applyFont="1" applyAlignment="1">
      <alignment wrapText="1"/>
    </xf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6"/>
  <sheetViews>
    <sheetView showGridLines="0" tabSelected="1" zoomScale="98" zoomScaleNormal="120" workbookViewId="0">
      <selection activeCell="C27" sqref="C27"/>
    </sheetView>
  </sheetViews>
  <sheetFormatPr defaultRowHeight="14.5" x14ac:dyDescent="0.35"/>
  <cols>
    <col min="1" max="1" width="5.26953125" customWidth="1"/>
    <col min="2" max="2" width="4.453125" style="5" customWidth="1"/>
    <col min="8" max="8" width="12.81640625" customWidth="1"/>
    <col min="15" max="15" width="25.6328125" customWidth="1"/>
    <col min="16" max="16" width="7.453125" customWidth="1"/>
  </cols>
  <sheetData>
    <row r="2" spans="2:16" ht="31" x14ac:dyDescent="0.7">
      <c r="I2" s="21" t="s">
        <v>155</v>
      </c>
      <c r="J2" s="21"/>
      <c r="K2" s="21"/>
      <c r="L2" s="21"/>
      <c r="M2" s="21"/>
      <c r="N2" s="21"/>
      <c r="O2" s="21"/>
      <c r="P2" s="21"/>
    </row>
    <row r="3" spans="2:16" ht="21" x14ac:dyDescent="0.5">
      <c r="I3" s="22" t="s">
        <v>154</v>
      </c>
      <c r="J3" s="22"/>
      <c r="K3" s="22"/>
      <c r="L3" s="22"/>
      <c r="M3" s="22"/>
      <c r="N3" s="22"/>
      <c r="O3" s="22"/>
      <c r="P3" s="22"/>
    </row>
    <row r="4" spans="2:16" ht="17.649999999999999" customHeight="1" x14ac:dyDescent="0.35"/>
    <row r="5" spans="2:16" ht="21.4" customHeight="1" x14ac:dyDescent="0.35">
      <c r="I5" s="20" t="s">
        <v>153</v>
      </c>
      <c r="J5" s="20"/>
      <c r="K5" s="20"/>
      <c r="L5" s="20"/>
      <c r="M5" s="20"/>
      <c r="N5" s="20"/>
      <c r="O5" s="20"/>
      <c r="P5" s="20"/>
    </row>
    <row r="8" spans="2:16" ht="19" thickBot="1" x14ac:dyDescent="0.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x14ac:dyDescent="0.35">
      <c r="B9" s="8" t="s">
        <v>161</v>
      </c>
    </row>
    <row r="10" spans="2:16" ht="19.399999999999999" customHeight="1" x14ac:dyDescent="0.35">
      <c r="B10" t="s">
        <v>156</v>
      </c>
    </row>
    <row r="11" spans="2:16" ht="8.25" customHeight="1" x14ac:dyDescent="0.35"/>
    <row r="12" spans="2:16" x14ac:dyDescent="0.35">
      <c r="B12" s="5" t="s">
        <v>13</v>
      </c>
      <c r="C12" t="s">
        <v>162</v>
      </c>
    </row>
    <row r="13" spans="2:16" ht="8.25" customHeight="1" x14ac:dyDescent="0.35"/>
    <row r="14" spans="2:16" x14ac:dyDescent="0.35">
      <c r="B14" s="5" t="s">
        <v>137</v>
      </c>
      <c r="C14" t="s">
        <v>163</v>
      </c>
      <c r="P14" s="6" t="s">
        <v>15</v>
      </c>
    </row>
    <row r="15" spans="2:16" x14ac:dyDescent="0.35">
      <c r="B15" s="5" t="s">
        <v>14</v>
      </c>
      <c r="C15" t="s">
        <v>164</v>
      </c>
    </row>
    <row r="16" spans="2:16" ht="8.25" customHeight="1" x14ac:dyDescent="0.35"/>
    <row r="17" spans="2:16" x14ac:dyDescent="0.35">
      <c r="B17" s="5" t="s">
        <v>146</v>
      </c>
      <c r="C17" t="s">
        <v>165</v>
      </c>
    </row>
    <row r="18" spans="2:16" ht="8.25" customHeight="1" x14ac:dyDescent="0.35"/>
    <row r="19" spans="2:16" x14ac:dyDescent="0.35">
      <c r="B19" s="5" t="s">
        <v>147</v>
      </c>
      <c r="C19" t="s">
        <v>157</v>
      </c>
    </row>
    <row r="20" spans="2:16" ht="8.25" customHeight="1" x14ac:dyDescent="0.35"/>
    <row r="21" spans="2:16" x14ac:dyDescent="0.35">
      <c r="B21" s="5" t="s">
        <v>16</v>
      </c>
      <c r="C21" t="s">
        <v>166</v>
      </c>
      <c r="P21" s="6" t="s">
        <v>15</v>
      </c>
    </row>
    <row r="22" spans="2:16" x14ac:dyDescent="0.35">
      <c r="B22" s="5" t="s">
        <v>14</v>
      </c>
      <c r="C22" t="s">
        <v>167</v>
      </c>
    </row>
    <row r="23" spans="2:16" ht="8.25" customHeight="1" x14ac:dyDescent="0.35"/>
    <row r="24" spans="2:16" x14ac:dyDescent="0.35">
      <c r="B24" s="5" t="s">
        <v>148</v>
      </c>
      <c r="C24" t="s">
        <v>168</v>
      </c>
    </row>
    <row r="25" spans="2:16" ht="8.25" customHeight="1" x14ac:dyDescent="0.35"/>
    <row r="26" spans="2:16" x14ac:dyDescent="0.35">
      <c r="B26" s="5" t="s">
        <v>149</v>
      </c>
      <c r="C26" t="s">
        <v>169</v>
      </c>
      <c r="P26" s="6" t="s">
        <v>15</v>
      </c>
    </row>
    <row r="27" spans="2:16" x14ac:dyDescent="0.35">
      <c r="B27" s="5" t="s">
        <v>14</v>
      </c>
      <c r="C27" t="s">
        <v>158</v>
      </c>
      <c r="P27" s="6" t="s">
        <v>15</v>
      </c>
    </row>
    <row r="28" spans="2:16" ht="8.25" customHeight="1" x14ac:dyDescent="0.35"/>
    <row r="29" spans="2:16" x14ac:dyDescent="0.35">
      <c r="B29" s="5" t="s">
        <v>150</v>
      </c>
      <c r="C29" t="s">
        <v>159</v>
      </c>
      <c r="P29" s="6" t="s">
        <v>15</v>
      </c>
    </row>
    <row r="30" spans="2:16" x14ac:dyDescent="0.35">
      <c r="B30" s="5" t="s">
        <v>14</v>
      </c>
      <c r="C30" t="s">
        <v>160</v>
      </c>
    </row>
    <row r="31" spans="2:16" ht="8.25" customHeight="1" x14ac:dyDescent="0.35"/>
    <row r="32" spans="2:16" x14ac:dyDescent="0.35">
      <c r="B32" s="5" t="s">
        <v>151</v>
      </c>
      <c r="C32" t="s">
        <v>171</v>
      </c>
      <c r="P32" s="6" t="s">
        <v>15</v>
      </c>
    </row>
    <row r="33" spans="2:16" ht="8.25" customHeight="1" x14ac:dyDescent="0.35"/>
    <row r="34" spans="2:16" x14ac:dyDescent="0.35">
      <c r="B34" s="5" t="s">
        <v>152</v>
      </c>
      <c r="C34" t="s">
        <v>170</v>
      </c>
      <c r="P34" s="6" t="s">
        <v>15</v>
      </c>
    </row>
    <row r="36" spans="2:16" x14ac:dyDescent="0.35">
      <c r="B36" s="8"/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4" xr:uid="{F88C7A7B-23AA-4A50-AD0F-EFE9B9141BD4}"/>
    <dataValidation allowBlank="1" showInputMessage="1" showErrorMessage="1" promptTitle="Hint:" prompt="You will need to either divide by 365.25 or use the YEARFRAC function (covered in the toolbox)" sqref="P21" xr:uid="{A75025DD-A5D9-44D1-BECB-B3736313FC36}"/>
    <dataValidation allowBlank="1" showInputMessage="1" showErrorMessage="1" promptTitle="Hint:" prompt="Use EDATE, consider how many months you will need to add" sqref="P26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7" xr:uid="{17BDD801-F65A-4EC2-B0B0-1AA0E769F40A}"/>
    <dataValidation allowBlank="1" showInputMessage="1" showErrorMessage="1" promptTitle="Hint:" prompt="Use EOMONTH but subtract a month to get the last date of the previous month and then just add a day." sqref="P29" xr:uid="{031C45B7-28A8-4B37-B6CB-1A6FA85F70FB}"/>
    <dataValidation allowBlank="1" showInputMessage="1" showErrorMessage="1" promptTitle="Hint:" prompt="Use the DATE and YEAR functions" sqref="P32" xr:uid="{6D5684A0-87C1-40D6-8169-A4938E6049F4}"/>
    <dataValidation allowBlank="1" showInputMessage="1" showErrorMessage="1" promptTitle="Hint:" prompt="You will need to use the NETWORKDAYS function                                                      _x000a_" sqref="P34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Normal="100" workbookViewId="0"/>
  </sheetViews>
  <sheetFormatPr defaultRowHeight="14.5" x14ac:dyDescent="0.35"/>
  <cols>
    <col min="1" max="1" width="10" customWidth="1"/>
    <col min="2" max="2" width="18.81640625" customWidth="1"/>
    <col min="3" max="3" width="22.453125" customWidth="1"/>
    <col min="4" max="4" width="17.7265625" customWidth="1"/>
    <col min="5" max="5" width="14.453125" customWidth="1"/>
    <col min="6" max="6" width="12.453125" customWidth="1"/>
    <col min="7" max="8" width="14.453125" customWidth="1"/>
    <col min="9" max="9" width="12.1796875" customWidth="1"/>
    <col min="10" max="10" width="8.54296875" customWidth="1"/>
    <col min="11" max="11" width="14" customWidth="1"/>
    <col min="12" max="12" width="13.26953125" customWidth="1"/>
    <col min="13" max="13" width="12.54296875" customWidth="1"/>
    <col min="14" max="14" width="12.7265625" customWidth="1"/>
    <col min="15" max="15" width="12.1796875" customWidth="1"/>
  </cols>
  <sheetData>
    <row r="1" spans="1:15" ht="23.5" x14ac:dyDescent="0.55000000000000004">
      <c r="A1" s="7" t="s">
        <v>124</v>
      </c>
      <c r="H1" s="11"/>
      <c r="I1" s="1"/>
      <c r="K1" s="11"/>
      <c r="L1" s="1"/>
      <c r="N1" s="11"/>
    </row>
    <row r="2" spans="1:15" x14ac:dyDescent="0.35">
      <c r="E2" s="10" t="s">
        <v>135</v>
      </c>
      <c r="F2" s="13">
        <f>AVERAGE(F5:F39)</f>
        <v>7</v>
      </c>
      <c r="H2" s="10" t="s">
        <v>125</v>
      </c>
      <c r="I2" s="14">
        <f ca="1">TODAY()</f>
        <v>45012</v>
      </c>
      <c r="K2" s="10" t="s">
        <v>132</v>
      </c>
      <c r="L2" s="14">
        <f ca="1">DATE(YEAR(I2),1,1)</f>
        <v>44927</v>
      </c>
      <c r="N2" s="10" t="s">
        <v>133</v>
      </c>
      <c r="O2" s="15">
        <f ca="1">NETWORKDAYS(L2,I2)</f>
        <v>61</v>
      </c>
    </row>
    <row r="4" spans="1:15" ht="15.5" x14ac:dyDescent="0.3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2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6">
        <f>_xlfn.NUMBERVALUE(TRIM(LEFT(E5,2)))</f>
        <v>7</v>
      </c>
      <c r="G5" s="17">
        <v>32138</v>
      </c>
      <c r="H5" t="str">
        <f>TEXT(G5,"mmmm")</f>
        <v>December</v>
      </c>
      <c r="I5">
        <f>YEAR(G5)</f>
        <v>1987</v>
      </c>
      <c r="J5" s="18">
        <f ca="1">ROUNDDOWN(YEARFRAC($I$2,G5),0)</f>
        <v>35</v>
      </c>
      <c r="K5" s="1">
        <v>42838</v>
      </c>
      <c r="L5" s="19">
        <f ca="1">YEARFRAC($I$2,K5)</f>
        <v>5.9555555555555557</v>
      </c>
      <c r="M5" s="1">
        <v>44040</v>
      </c>
      <c r="N5" s="1">
        <f>WORKDAY(EDATE(M5,12)-1,1)</f>
        <v>44405</v>
      </c>
      <c r="O5" s="1">
        <f>WORKDAY((EOMONTH(N5,-1)+1)-1,1)</f>
        <v>44378</v>
      </c>
    </row>
    <row r="6" spans="1:15" x14ac:dyDescent="0.3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6">
        <f t="shared" ref="F6:F39" si="0">_xlfn.NUMBERVALUE(TRIM(LEFT(E6,2)))</f>
        <v>4</v>
      </c>
      <c r="G6" s="17">
        <v>34979</v>
      </c>
      <c r="H6" t="str">
        <f t="shared" ref="H6:H39" si="1">TEXT(G6,"mmmm")</f>
        <v>October</v>
      </c>
      <c r="I6">
        <f t="shared" ref="I6:I39" si="2">YEAR(G6)</f>
        <v>1995</v>
      </c>
      <c r="J6" s="18">
        <f t="shared" ref="J6:J39" ca="1" si="3">ROUNDDOWN(YEARFRAC($I$2,G6),0)</f>
        <v>27</v>
      </c>
      <c r="K6" s="1">
        <v>41751</v>
      </c>
      <c r="L6" s="19">
        <f t="shared" ref="L6:L39" ca="1" si="4">YEARFRAC($I$2,K6)</f>
        <v>8.9305555555555554</v>
      </c>
      <c r="M6" s="1">
        <v>43764</v>
      </c>
      <c r="N6" s="1">
        <f t="shared" ref="N6:N39" si="5">WORKDAY(EDATE(M6,12)-1,1)</f>
        <v>44130</v>
      </c>
      <c r="O6" s="1">
        <f t="shared" ref="O6:O39" si="6">WORKDAY((EOMONTH(N6,-1)+1)-1,1)</f>
        <v>44105</v>
      </c>
    </row>
    <row r="7" spans="1:15" x14ac:dyDescent="0.3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6">
        <f t="shared" si="0"/>
        <v>10</v>
      </c>
      <c r="G7" s="17">
        <v>30089</v>
      </c>
      <c r="H7" t="str">
        <f t="shared" si="1"/>
        <v>May</v>
      </c>
      <c r="I7">
        <f t="shared" si="2"/>
        <v>1982</v>
      </c>
      <c r="J7" s="18">
        <f t="shared" ca="1" si="3"/>
        <v>40</v>
      </c>
      <c r="K7" s="1">
        <v>43782</v>
      </c>
      <c r="L7" s="19">
        <f t="shared" ca="1" si="4"/>
        <v>3.3722222222222222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6">
        <f t="shared" si="0"/>
        <v>8</v>
      </c>
      <c r="G8" s="17">
        <v>28830</v>
      </c>
      <c r="H8" t="str">
        <f t="shared" si="1"/>
        <v>December</v>
      </c>
      <c r="I8">
        <f t="shared" si="2"/>
        <v>1978</v>
      </c>
      <c r="J8" s="18">
        <f t="shared" ca="1" si="3"/>
        <v>44</v>
      </c>
      <c r="K8" s="1">
        <v>42229</v>
      </c>
      <c r="L8" s="19">
        <f t="shared" ca="1" si="4"/>
        <v>7.6222222222222218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6">
        <f t="shared" si="0"/>
        <v>7</v>
      </c>
      <c r="G9" s="17">
        <v>22167</v>
      </c>
      <c r="H9" t="str">
        <f t="shared" si="1"/>
        <v>September</v>
      </c>
      <c r="I9">
        <f t="shared" si="2"/>
        <v>1960</v>
      </c>
      <c r="J9" s="18">
        <f t="shared" ca="1" si="3"/>
        <v>62</v>
      </c>
      <c r="K9" s="1">
        <v>42384</v>
      </c>
      <c r="L9" s="19">
        <f t="shared" ca="1" si="4"/>
        <v>7.2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6">
        <f t="shared" si="0"/>
        <v>3</v>
      </c>
      <c r="G10" s="17">
        <v>23531</v>
      </c>
      <c r="H10" t="str">
        <f t="shared" si="1"/>
        <v>June</v>
      </c>
      <c r="I10">
        <f t="shared" si="2"/>
        <v>1964</v>
      </c>
      <c r="J10" s="18">
        <f t="shared" ca="1" si="3"/>
        <v>58</v>
      </c>
      <c r="K10" s="1">
        <v>41893</v>
      </c>
      <c r="L10" s="19">
        <f t="shared" ca="1" si="4"/>
        <v>8.5444444444444443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6">
        <f t="shared" si="0"/>
        <v>6</v>
      </c>
      <c r="G11" s="17">
        <v>22775</v>
      </c>
      <c r="H11" t="str">
        <f t="shared" si="1"/>
        <v>May</v>
      </c>
      <c r="I11">
        <f t="shared" si="2"/>
        <v>1962</v>
      </c>
      <c r="J11" s="18">
        <f t="shared" ca="1" si="3"/>
        <v>60</v>
      </c>
      <c r="K11" s="1">
        <v>41903</v>
      </c>
      <c r="L11" s="19">
        <f t="shared" ca="1" si="4"/>
        <v>8.5166666666666675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6">
        <f t="shared" si="0"/>
        <v>5</v>
      </c>
      <c r="G12" s="17">
        <v>32449</v>
      </c>
      <c r="H12" t="str">
        <f t="shared" si="1"/>
        <v>November</v>
      </c>
      <c r="I12">
        <f t="shared" si="2"/>
        <v>1988</v>
      </c>
      <c r="J12" s="18">
        <f t="shared" ca="1" si="3"/>
        <v>34</v>
      </c>
      <c r="K12" s="1">
        <v>42451</v>
      </c>
      <c r="L12" s="19">
        <f t="shared" ca="1" si="4"/>
        <v>7.0138888888888893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6">
        <f t="shared" si="0"/>
        <v>8</v>
      </c>
      <c r="G13" s="17">
        <v>34574</v>
      </c>
      <c r="H13" t="str">
        <f t="shared" si="1"/>
        <v>August</v>
      </c>
      <c r="I13">
        <f t="shared" si="2"/>
        <v>1994</v>
      </c>
      <c r="J13" s="18">
        <f t="shared" ca="1" si="3"/>
        <v>28</v>
      </c>
      <c r="K13" s="1">
        <v>43497</v>
      </c>
      <c r="L13" s="19">
        <f t="shared" ca="1" si="4"/>
        <v>4.1555555555555559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6">
        <f t="shared" si="0"/>
        <v>4</v>
      </c>
      <c r="G14" s="17">
        <v>27864</v>
      </c>
      <c r="H14" t="str">
        <f t="shared" si="1"/>
        <v>April</v>
      </c>
      <c r="I14">
        <f t="shared" si="2"/>
        <v>1976</v>
      </c>
      <c r="J14" s="18">
        <f t="shared" ca="1" si="3"/>
        <v>46</v>
      </c>
      <c r="K14" s="1">
        <v>41787</v>
      </c>
      <c r="L14" s="19">
        <f t="shared" ca="1" si="4"/>
        <v>8.8305555555555557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6">
        <f t="shared" si="0"/>
        <v>10</v>
      </c>
      <c r="G15" s="17">
        <v>32296</v>
      </c>
      <c r="H15" t="str">
        <f t="shared" si="1"/>
        <v>June</v>
      </c>
      <c r="I15">
        <f t="shared" si="2"/>
        <v>1988</v>
      </c>
      <c r="J15" s="18">
        <f t="shared" ca="1" si="3"/>
        <v>34</v>
      </c>
      <c r="K15" s="1">
        <v>40595</v>
      </c>
      <c r="L15" s="19">
        <f t="shared" ca="1" si="4"/>
        <v>12.1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6">
        <f t="shared" si="0"/>
        <v>4</v>
      </c>
      <c r="G16" s="17">
        <v>25204</v>
      </c>
      <c r="H16" t="str">
        <f t="shared" si="1"/>
        <v>January</v>
      </c>
      <c r="I16">
        <f t="shared" si="2"/>
        <v>1969</v>
      </c>
      <c r="J16" s="18">
        <f t="shared" ca="1" si="3"/>
        <v>54</v>
      </c>
      <c r="K16" s="1">
        <v>40994</v>
      </c>
      <c r="L16" s="19">
        <f t="shared" ca="1" si="4"/>
        <v>11.002777777777778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6">
        <f t="shared" si="0"/>
        <v>8</v>
      </c>
      <c r="G17" s="17">
        <v>35919</v>
      </c>
      <c r="H17" t="str">
        <f t="shared" si="1"/>
        <v>May</v>
      </c>
      <c r="I17">
        <f t="shared" si="2"/>
        <v>1998</v>
      </c>
      <c r="J17" s="18">
        <f t="shared" ca="1" si="3"/>
        <v>24</v>
      </c>
      <c r="K17" s="1">
        <v>40220</v>
      </c>
      <c r="L17" s="19">
        <f t="shared" ca="1" si="4"/>
        <v>13.127777777777778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6">
        <f t="shared" si="0"/>
        <v>6</v>
      </c>
      <c r="G18" s="17">
        <v>22993</v>
      </c>
      <c r="H18" t="str">
        <f t="shared" si="1"/>
        <v>December</v>
      </c>
      <c r="I18">
        <f t="shared" si="2"/>
        <v>1962</v>
      </c>
      <c r="J18" s="18">
        <f t="shared" ca="1" si="3"/>
        <v>60</v>
      </c>
      <c r="K18" s="1">
        <v>40601</v>
      </c>
      <c r="L18" s="19">
        <f t="shared" ca="1" si="4"/>
        <v>12.083333333333334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6">
        <f t="shared" si="0"/>
        <v>8</v>
      </c>
      <c r="G19" s="17">
        <v>20760</v>
      </c>
      <c r="H19" t="str">
        <f t="shared" si="1"/>
        <v>November</v>
      </c>
      <c r="I19">
        <f t="shared" si="2"/>
        <v>1956</v>
      </c>
      <c r="J19" s="18">
        <f t="shared" ca="1" si="3"/>
        <v>66</v>
      </c>
      <c r="K19" s="1">
        <v>41989</v>
      </c>
      <c r="L19" s="19">
        <f t="shared" ca="1" si="4"/>
        <v>8.280555555555555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6">
        <f t="shared" si="0"/>
        <v>8</v>
      </c>
      <c r="G20" s="17">
        <v>29864</v>
      </c>
      <c r="H20" t="str">
        <f t="shared" si="1"/>
        <v>October</v>
      </c>
      <c r="I20">
        <f t="shared" si="2"/>
        <v>1981</v>
      </c>
      <c r="J20" s="18">
        <f t="shared" ca="1" si="3"/>
        <v>41</v>
      </c>
      <c r="K20" s="1">
        <v>43841</v>
      </c>
      <c r="L20" s="19">
        <f t="shared" ca="1" si="4"/>
        <v>3.2111111111111112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6">
        <f t="shared" si="0"/>
        <v>8</v>
      </c>
      <c r="G21" s="17">
        <v>34104</v>
      </c>
      <c r="H21" t="str">
        <f t="shared" si="1"/>
        <v>May</v>
      </c>
      <c r="I21">
        <f t="shared" si="2"/>
        <v>1993</v>
      </c>
      <c r="J21" s="18">
        <f t="shared" ca="1" si="3"/>
        <v>29</v>
      </c>
      <c r="K21" s="1">
        <v>41401</v>
      </c>
      <c r="L21" s="19">
        <f t="shared" ca="1" si="4"/>
        <v>9.8888888888888893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6">
        <f t="shared" si="0"/>
        <v>5</v>
      </c>
      <c r="G22" s="17">
        <v>34802</v>
      </c>
      <c r="H22" t="str">
        <f t="shared" si="1"/>
        <v>April</v>
      </c>
      <c r="I22">
        <f t="shared" si="2"/>
        <v>1995</v>
      </c>
      <c r="J22" s="18">
        <f t="shared" ca="1" si="3"/>
        <v>27</v>
      </c>
      <c r="K22" s="1">
        <v>42242</v>
      </c>
      <c r="L22" s="19">
        <f t="shared" ca="1" si="4"/>
        <v>7.5861111111111112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6">
        <f t="shared" si="0"/>
        <v>9</v>
      </c>
      <c r="G23" s="17">
        <v>30009</v>
      </c>
      <c r="H23" t="str">
        <f t="shared" si="1"/>
        <v>February</v>
      </c>
      <c r="I23">
        <f t="shared" si="2"/>
        <v>1982</v>
      </c>
      <c r="J23" s="18">
        <f t="shared" ca="1" si="3"/>
        <v>41</v>
      </c>
      <c r="K23" s="1">
        <v>41210</v>
      </c>
      <c r="L23" s="19">
        <f t="shared" ca="1" si="4"/>
        <v>10.41388888888889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6">
        <f t="shared" si="0"/>
        <v>9</v>
      </c>
      <c r="G24" s="17">
        <v>32897</v>
      </c>
      <c r="H24" t="str">
        <f t="shared" si="1"/>
        <v>January</v>
      </c>
      <c r="I24">
        <f t="shared" si="2"/>
        <v>1990</v>
      </c>
      <c r="J24" s="18">
        <f t="shared" ca="1" si="3"/>
        <v>33</v>
      </c>
      <c r="K24" s="1">
        <v>41175</v>
      </c>
      <c r="L24" s="19">
        <f t="shared" ca="1" si="4"/>
        <v>10.511111111111111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6">
        <f t="shared" si="0"/>
        <v>6</v>
      </c>
      <c r="G25" s="17">
        <v>29195</v>
      </c>
      <c r="H25" t="str">
        <f t="shared" si="1"/>
        <v>December</v>
      </c>
      <c r="I25">
        <f t="shared" si="2"/>
        <v>1979</v>
      </c>
      <c r="J25" s="18">
        <f t="shared" ca="1" si="3"/>
        <v>43</v>
      </c>
      <c r="K25" s="1">
        <v>42228</v>
      </c>
      <c r="L25" s="19">
        <f t="shared" ca="1" si="4"/>
        <v>7.625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6">
        <f t="shared" si="0"/>
        <v>8</v>
      </c>
      <c r="G26" s="17">
        <v>27076</v>
      </c>
      <c r="H26" t="str">
        <f t="shared" si="1"/>
        <v>February</v>
      </c>
      <c r="I26">
        <f t="shared" si="2"/>
        <v>1974</v>
      </c>
      <c r="J26" s="18">
        <f t="shared" ca="1" si="3"/>
        <v>49</v>
      </c>
      <c r="K26" s="1">
        <v>42371</v>
      </c>
      <c r="L26" s="19">
        <f t="shared" ca="1" si="4"/>
        <v>7.2361111111111107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6">
        <f t="shared" si="0"/>
        <v>7</v>
      </c>
      <c r="G27" s="17">
        <v>34459</v>
      </c>
      <c r="H27" t="str">
        <f t="shared" si="1"/>
        <v>May</v>
      </c>
      <c r="I27">
        <f t="shared" si="2"/>
        <v>1994</v>
      </c>
      <c r="J27" s="18">
        <f t="shared" ca="1" si="3"/>
        <v>28</v>
      </c>
      <c r="K27" s="1">
        <v>42676</v>
      </c>
      <c r="L27" s="19">
        <f t="shared" ca="1" si="4"/>
        <v>6.4027777777777777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6">
        <f t="shared" si="0"/>
        <v>7</v>
      </c>
      <c r="G28" s="17">
        <v>27821</v>
      </c>
      <c r="H28" t="str">
        <f t="shared" si="1"/>
        <v>March</v>
      </c>
      <c r="I28">
        <f t="shared" si="2"/>
        <v>1976</v>
      </c>
      <c r="J28" s="18">
        <f t="shared" ca="1" si="3"/>
        <v>47</v>
      </c>
      <c r="K28" s="1">
        <v>42200</v>
      </c>
      <c r="L28" s="19">
        <f t="shared" ca="1" si="4"/>
        <v>7.7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6">
        <f t="shared" si="0"/>
        <v>10</v>
      </c>
      <c r="G29" s="17">
        <v>29976</v>
      </c>
      <c r="H29" t="str">
        <f t="shared" si="1"/>
        <v>January</v>
      </c>
      <c r="I29">
        <f t="shared" si="2"/>
        <v>1982</v>
      </c>
      <c r="J29" s="18">
        <f t="shared" ca="1" si="3"/>
        <v>41</v>
      </c>
      <c r="K29" s="1">
        <v>42762</v>
      </c>
      <c r="L29" s="19">
        <f t="shared" ca="1" si="4"/>
        <v>6.166666666666667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6">
        <f t="shared" si="0"/>
        <v>6</v>
      </c>
      <c r="G30" s="17">
        <v>25289</v>
      </c>
      <c r="H30" t="str">
        <f t="shared" si="1"/>
        <v>March</v>
      </c>
      <c r="I30">
        <f t="shared" si="2"/>
        <v>1969</v>
      </c>
      <c r="J30" s="18">
        <f t="shared" ca="1" si="3"/>
        <v>54</v>
      </c>
      <c r="K30" s="1">
        <v>42624</v>
      </c>
      <c r="L30" s="19">
        <f t="shared" ca="1" si="4"/>
        <v>6.5444444444444443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6">
        <f t="shared" si="0"/>
        <v>8</v>
      </c>
      <c r="G31" s="17">
        <v>27985</v>
      </c>
      <c r="H31" t="str">
        <f t="shared" si="1"/>
        <v>August</v>
      </c>
      <c r="I31">
        <f t="shared" si="2"/>
        <v>1976</v>
      </c>
      <c r="J31" s="18">
        <f t="shared" ca="1" si="3"/>
        <v>46</v>
      </c>
      <c r="K31" s="1">
        <v>42120</v>
      </c>
      <c r="L31" s="19">
        <f t="shared" ca="1" si="4"/>
        <v>7.9194444444444443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6">
        <f t="shared" si="0"/>
        <v>3</v>
      </c>
      <c r="G32" s="17">
        <v>30924</v>
      </c>
      <c r="H32" t="str">
        <f t="shared" si="1"/>
        <v>August</v>
      </c>
      <c r="I32">
        <f t="shared" si="2"/>
        <v>1984</v>
      </c>
      <c r="J32" s="18">
        <f t="shared" ca="1" si="3"/>
        <v>38</v>
      </c>
      <c r="K32" s="1">
        <v>42721</v>
      </c>
      <c r="L32" s="19">
        <f t="shared" ca="1" si="4"/>
        <v>6.2777777777777777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6">
        <f t="shared" si="0"/>
        <v>5</v>
      </c>
      <c r="G33" s="17">
        <v>24264</v>
      </c>
      <c r="H33" t="str">
        <f t="shared" si="1"/>
        <v>June</v>
      </c>
      <c r="I33">
        <f t="shared" si="2"/>
        <v>1966</v>
      </c>
      <c r="J33" s="18">
        <f t="shared" ca="1" si="3"/>
        <v>56</v>
      </c>
      <c r="K33" s="1">
        <v>40890</v>
      </c>
      <c r="L33" s="19">
        <f t="shared" ca="1" si="4"/>
        <v>11.28888888888889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6">
        <f t="shared" si="0"/>
        <v>9</v>
      </c>
      <c r="G34" s="17">
        <v>23486</v>
      </c>
      <c r="H34" t="str">
        <f t="shared" si="1"/>
        <v>April</v>
      </c>
      <c r="I34">
        <f t="shared" si="2"/>
        <v>1964</v>
      </c>
      <c r="J34" s="18">
        <f t="shared" ca="1" si="3"/>
        <v>58</v>
      </c>
      <c r="K34" s="1">
        <v>42691</v>
      </c>
      <c r="L34" s="19">
        <f t="shared" ca="1" si="4"/>
        <v>6.3611111111111107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6">
        <f t="shared" si="0"/>
        <v>10</v>
      </c>
      <c r="G35" s="17">
        <v>20196</v>
      </c>
      <c r="H35" t="str">
        <f t="shared" si="1"/>
        <v>April</v>
      </c>
      <c r="I35">
        <f t="shared" si="2"/>
        <v>1955</v>
      </c>
      <c r="J35" s="18">
        <f t="shared" ca="1" si="3"/>
        <v>67</v>
      </c>
      <c r="K35" s="1">
        <v>42324</v>
      </c>
      <c r="L35" s="19">
        <f t="shared" ca="1" si="4"/>
        <v>7.3638888888888889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6">
        <f t="shared" si="0"/>
        <v>6</v>
      </c>
      <c r="G36" s="17">
        <v>32181</v>
      </c>
      <c r="H36" t="str">
        <f t="shared" si="1"/>
        <v>February</v>
      </c>
      <c r="I36">
        <f t="shared" si="2"/>
        <v>1988</v>
      </c>
      <c r="J36" s="18">
        <f t="shared" ca="1" si="3"/>
        <v>35</v>
      </c>
      <c r="K36" s="1">
        <v>40713</v>
      </c>
      <c r="L36" s="19">
        <f t="shared" ca="1" si="4"/>
        <v>11.772222222222222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6">
        <f t="shared" si="0"/>
        <v>6</v>
      </c>
      <c r="G37" s="17">
        <v>22801</v>
      </c>
      <c r="H37" t="str">
        <f t="shared" si="1"/>
        <v>June</v>
      </c>
      <c r="I37">
        <f t="shared" si="2"/>
        <v>1962</v>
      </c>
      <c r="J37" s="18">
        <f t="shared" ca="1" si="3"/>
        <v>60</v>
      </c>
      <c r="K37" s="1">
        <v>42321</v>
      </c>
      <c r="L37" s="19">
        <f t="shared" ca="1" si="4"/>
        <v>7.3722222222222218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6">
        <f t="shared" si="0"/>
        <v>10</v>
      </c>
      <c r="G38" s="17">
        <v>24388</v>
      </c>
      <c r="H38" t="str">
        <f t="shared" si="1"/>
        <v>October</v>
      </c>
      <c r="I38">
        <f t="shared" si="2"/>
        <v>1966</v>
      </c>
      <c r="J38" s="18">
        <f t="shared" ca="1" si="3"/>
        <v>56</v>
      </c>
      <c r="K38" s="1">
        <v>40188</v>
      </c>
      <c r="L38" s="19">
        <f t="shared" ca="1" si="4"/>
        <v>13.213888888888889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6">
        <f t="shared" si="0"/>
        <v>7</v>
      </c>
      <c r="G39" s="17">
        <v>31292</v>
      </c>
      <c r="H39" t="str">
        <f t="shared" si="1"/>
        <v>September</v>
      </c>
      <c r="I39">
        <f t="shared" si="2"/>
        <v>1985</v>
      </c>
      <c r="J39" s="18">
        <f t="shared" ca="1" si="3"/>
        <v>37</v>
      </c>
      <c r="K39" s="1">
        <v>42002</v>
      </c>
      <c r="L39" s="19">
        <f t="shared" ca="1" si="4"/>
        <v>8.2444444444444436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Chris Gibson</cp:lastModifiedBy>
  <dcterms:created xsi:type="dcterms:W3CDTF">2017-06-15T06:51:11Z</dcterms:created>
  <dcterms:modified xsi:type="dcterms:W3CDTF">2023-03-28T02:43:12Z</dcterms:modified>
</cp:coreProperties>
</file>