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4741\Dropbox\Essex\modules\CF969\2021-2022\2\labs\"/>
    </mc:Choice>
  </mc:AlternateContent>
  <xr:revisionPtr revIDLastSave="0" documentId="13_ncr:1_{0AFE5B0C-7A2D-44EF-AD2B-5A9076640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P" sheetId="1" r:id="rId1"/>
    <sheet name="Answer Report 1" sheetId="10" r:id="rId2"/>
    <sheet name="Sensitivity Report 1" sheetId="11" r:id="rId3"/>
    <sheet name="Limits Report 1" sheetId="12" r:id="rId4"/>
    <sheet name="sumproduct vector formula" sheetId="9" r:id="rId5"/>
  </sheets>
  <definedNames>
    <definedName name="solver_adj" localSheetId="0" hidden="1">LP!$C$4:$C$25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LP!$B$40:$B$47</definedName>
    <definedName name="solver_lhs2" localSheetId="0" hidden="1">LP!$B$46:$B$51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LP!$C$50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LP!$D$40:$D$47</definedName>
    <definedName name="solver_rhs2" localSheetId="0" hidden="1">LP!$D$46:$D$51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9" l="1" a="1"/>
  <c r="E10" i="9" s="1"/>
  <c r="B41" i="1" l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0" i="1" a="1"/>
  <c r="B40" i="1" s="1"/>
  <c r="D41" i="1" l="1"/>
  <c r="D42" i="1"/>
  <c r="D43" i="1"/>
  <c r="D44" i="1"/>
  <c r="D45" i="1"/>
  <c r="D46" i="1"/>
  <c r="D47" i="1"/>
  <c r="D40" i="1"/>
  <c r="C50" i="1" l="1"/>
  <c r="C52" i="1" s="1"/>
</calcChain>
</file>

<file path=xl/sharedStrings.xml><?xml version="1.0" encoding="utf-8"?>
<sst xmlns="http://schemas.openxmlformats.org/spreadsheetml/2006/main" count="351" uniqueCount="146">
  <si>
    <t>Variables</t>
  </si>
  <si>
    <t>x1=</t>
  </si>
  <si>
    <t>y1=</t>
  </si>
  <si>
    <t>z1=</t>
  </si>
  <si>
    <t>x2=</t>
  </si>
  <si>
    <t>y2=</t>
  </si>
  <si>
    <t>z2=</t>
  </si>
  <si>
    <t>x3=</t>
  </si>
  <si>
    <t>y3=</t>
  </si>
  <si>
    <t>z3=</t>
  </si>
  <si>
    <t>x4=</t>
  </si>
  <si>
    <t>z4=</t>
  </si>
  <si>
    <t>x5=</t>
  </si>
  <si>
    <t>z5=</t>
  </si>
  <si>
    <t>x6=</t>
  </si>
  <si>
    <t>z6=</t>
  </si>
  <si>
    <t>v=</t>
  </si>
  <si>
    <t>Matrix of coefficients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</si>
  <si>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</si>
  <si>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</si>
  <si>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</si>
  <si>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</si>
  <si>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</si>
  <si>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</si>
  <si>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</si>
  <si>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</si>
  <si>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</si>
  <si>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</si>
  <si>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z4</t>
  </si>
  <si>
    <t>x5</t>
  </si>
  <si>
    <t>z5</t>
  </si>
  <si>
    <t>x6</t>
  </si>
  <si>
    <t>z6</t>
  </si>
  <si>
    <t>v</t>
  </si>
  <si>
    <t>Limits</t>
  </si>
  <si>
    <t>Constraints</t>
  </si>
  <si>
    <t>=</t>
  </si>
  <si>
    <t>Max</t>
  </si>
  <si>
    <t>a1</t>
  </si>
  <si>
    <t>a1=</t>
  </si>
  <si>
    <t>y4=</t>
  </si>
  <si>
    <t>y5=</t>
  </si>
  <si>
    <t>y6=</t>
  </si>
  <si>
    <t>y7=</t>
  </si>
  <si>
    <t>z7=</t>
  </si>
  <si>
    <t>y4</t>
  </si>
  <si>
    <t>y5</t>
  </si>
  <si>
    <t>y6</t>
  </si>
  <si>
    <t>y7</t>
  </si>
  <si>
    <t>z7</t>
  </si>
  <si>
    <t>Q1</t>
  </si>
  <si>
    <t>Q2</t>
  </si>
  <si>
    <t>Q3</t>
  </si>
  <si>
    <t>Q4</t>
  </si>
  <si>
    <t>Q5</t>
  </si>
  <si>
    <t>Q6</t>
  </si>
  <si>
    <t>Q7</t>
  </si>
  <si>
    <t>Q8</t>
  </si>
  <si>
    <t>Cell</t>
  </si>
  <si>
    <t>Name</t>
  </si>
  <si>
    <t>Cell Value</t>
  </si>
  <si>
    <t>Formula</t>
  </si>
  <si>
    <t>Status</t>
  </si>
  <si>
    <t>Slack</t>
  </si>
  <si>
    <t>$B$42</t>
  </si>
  <si>
    <t>$B$42=$D$42</t>
  </si>
  <si>
    <t>$B$43</t>
  </si>
  <si>
    <t>$B$43=$D$43</t>
  </si>
  <si>
    <t>$B$47</t>
  </si>
  <si>
    <t>$B$47=$D$47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</si>
  <si>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</si>
  <si>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</si>
  <si>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</si>
  <si>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</si>
  <si>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13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</si>
  <si>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</si>
  <si>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</si>
  <si>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</si>
  <si>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</si>
  <si>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</si>
  <si>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</si>
  <si>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Variable Cells</t>
  </si>
  <si>
    <t>Integer</t>
  </si>
  <si>
    <t>$C$50</t>
  </si>
  <si>
    <t>Max =</t>
  </si>
  <si>
    <t>$C$4</t>
  </si>
  <si>
    <t>Contin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</si>
  <si>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</si>
  <si>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</si>
  <si>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</si>
  <si>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</si>
  <si>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</si>
  <si>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</si>
  <si>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</si>
  <si>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</si>
  <si>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</si>
  <si>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</si>
  <si>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</si>
  <si>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</si>
  <si>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</si>
  <si>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</si>
  <si>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</si>
  <si>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$C$20</t>
  </si>
  <si>
    <t>$C$21</t>
  </si>
  <si>
    <t>$C$22</t>
  </si>
  <si>
    <t>$C$23</t>
  </si>
  <si>
    <t>$C$24</t>
  </si>
  <si>
    <t>$C$25</t>
  </si>
  <si>
    <t>$B$40</t>
  </si>
  <si>
    <t>$B$40=$D$40</t>
  </si>
  <si>
    <t>Binding</t>
  </si>
  <si>
    <t>$B$41</t>
  </si>
  <si>
    <t>$B$41=$D$41</t>
  </si>
  <si>
    <t>$B$44</t>
  </si>
  <si>
    <t>$B$44=$D$44</t>
  </si>
  <si>
    <t>$B$45</t>
  </si>
  <si>
    <t>$B$45=$D$45</t>
  </si>
  <si>
    <t>$B$46</t>
  </si>
  <si>
    <t>$B$46=$D$46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</si>
  <si>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</si>
  <si>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</si>
  <si>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</si>
  <si>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</si>
  <si>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</si>
  <si>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</si>
  <si>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</si>
  <si>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</si>
  <si>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</si>
  <si>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</si>
  <si>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</si>
  <si>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</si>
  <si>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</si>
  <si>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</si>
  <si>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</si>
  <si>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</si>
  <si>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</si>
  <si>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</si>
  <si>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</si>
  <si>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</si>
  <si>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Worksheet: [Sols_Ex_9 and 12.xlsx]LP</t>
  </si>
  <si>
    <t>Report Created: 2/17/2021 11:02:15 AM</t>
  </si>
  <si>
    <t>Solution Time: 0.063 Seconds.</t>
  </si>
  <si>
    <t>Report Created: 2/17/2021 11:02:16 AM</t>
  </si>
  <si>
    <t>No, as the decrease is not in the allowable range</t>
  </si>
  <si>
    <t>(i)</t>
  </si>
  <si>
    <t>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</si>
</sst>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3"/>
  <sheetViews>
    <sheetView tabSelected="1" topLeftCell="A33" workbookViewId="0">
      <selection activeCell="C52" sqref="C52"/>
    </sheetView>
  </sheetViews>
  <sheetFormatPr defaultRowHeight="14.4" x14ac:dyDescent="0.3"/>
  <sheetData>
    <row r="2" spans="2:4" x14ac:dyDescent="0.3">
      <c r="B2" t="s">
        <v>0</v>
      </c>
    </row>
    <row r="4" spans="2:4" x14ac:dyDescent="0.3">
      <c r="B4" t="s">
        <v>39</v>
      </c>
      <c r="C4">
        <v>424.40992891312067</v>
      </c>
    </row>
    <row r="5" spans="2:4" x14ac:dyDescent="0.3">
      <c r="B5" t="s">
        <v>1</v>
      </c>
      <c r="C5">
        <v>0</v>
      </c>
      <c r="D5" s="1"/>
    </row>
    <row r="6" spans="2:4" x14ac:dyDescent="0.3">
      <c r="B6" t="s">
        <v>2</v>
      </c>
      <c r="C6">
        <v>0</v>
      </c>
      <c r="D6" s="1"/>
    </row>
    <row r="7" spans="2:4" x14ac:dyDescent="0.3">
      <c r="B7" t="s">
        <v>3</v>
      </c>
      <c r="C7">
        <v>324.40992891312072</v>
      </c>
      <c r="D7" s="1"/>
    </row>
    <row r="8" spans="2:4" x14ac:dyDescent="0.3">
      <c r="B8" t="s">
        <v>4</v>
      </c>
      <c r="C8">
        <v>178.21212073144511</v>
      </c>
      <c r="D8" s="1"/>
    </row>
    <row r="9" spans="2:4" x14ac:dyDescent="0.3">
      <c r="B9" t="s">
        <v>5</v>
      </c>
      <c r="C9">
        <v>0</v>
      </c>
      <c r="D9" s="1"/>
    </row>
    <row r="10" spans="2:4" x14ac:dyDescent="0.3">
      <c r="B10" t="s">
        <v>6</v>
      </c>
      <c r="C10">
        <v>0</v>
      </c>
      <c r="D10" s="1"/>
    </row>
    <row r="11" spans="2:4" x14ac:dyDescent="0.3">
      <c r="B11" t="s">
        <v>7</v>
      </c>
      <c r="C11">
        <v>0</v>
      </c>
      <c r="D11" s="1"/>
    </row>
    <row r="12" spans="2:4" x14ac:dyDescent="0.3">
      <c r="B12" t="s">
        <v>8</v>
      </c>
      <c r="C12">
        <v>107.45191746229722</v>
      </c>
      <c r="D12" s="1"/>
    </row>
    <row r="13" spans="2:4" x14ac:dyDescent="0.3">
      <c r="B13" t="s">
        <v>9</v>
      </c>
      <c r="C13">
        <v>0</v>
      </c>
      <c r="D13" s="1"/>
    </row>
    <row r="14" spans="2:4" x14ac:dyDescent="0.3">
      <c r="B14" t="s">
        <v>10</v>
      </c>
      <c r="C14">
        <v>0</v>
      </c>
      <c r="D14" s="1"/>
    </row>
    <row r="15" spans="2:4" x14ac:dyDescent="0.3">
      <c r="B15" t="s">
        <v>40</v>
      </c>
      <c r="C15">
        <v>0</v>
      </c>
      <c r="D15" s="1"/>
    </row>
    <row r="16" spans="2:4" x14ac:dyDescent="0.3">
      <c r="B16" t="s">
        <v>11</v>
      </c>
      <c r="C16">
        <v>304.19774640740326</v>
      </c>
      <c r="D16" s="1"/>
    </row>
    <row r="17" spans="1:24" x14ac:dyDescent="0.3">
      <c r="B17" t="s">
        <v>12</v>
      </c>
      <c r="C17">
        <v>0</v>
      </c>
      <c r="D17" s="1"/>
    </row>
    <row r="18" spans="1:24" x14ac:dyDescent="0.3">
      <c r="B18" t="s">
        <v>41</v>
      </c>
      <c r="C18">
        <v>0</v>
      </c>
      <c r="D18" s="1"/>
    </row>
    <row r="19" spans="1:24" x14ac:dyDescent="0.3">
      <c r="B19" t="s">
        <v>13</v>
      </c>
      <c r="C19">
        <v>801.47463585030903</v>
      </c>
      <c r="D19" s="1"/>
    </row>
    <row r="20" spans="1:24" x14ac:dyDescent="0.3">
      <c r="B20" t="s">
        <v>14</v>
      </c>
      <c r="C20">
        <v>0</v>
      </c>
      <c r="D20" s="1"/>
    </row>
    <row r="21" spans="1:24" x14ac:dyDescent="0.3">
      <c r="B21" t="s">
        <v>42</v>
      </c>
      <c r="C21">
        <v>0</v>
      </c>
      <c r="D21" s="1"/>
    </row>
    <row r="22" spans="1:24" x14ac:dyDescent="0.3">
      <c r="B22" t="s">
        <v>15</v>
      </c>
      <c r="C22">
        <v>601.23790974042925</v>
      </c>
      <c r="D22" s="1"/>
    </row>
    <row r="23" spans="1:24" x14ac:dyDescent="0.3">
      <c r="B23" t="s">
        <v>43</v>
      </c>
      <c r="C23">
        <v>0</v>
      </c>
      <c r="D23" s="1"/>
    </row>
    <row r="24" spans="1:24" x14ac:dyDescent="0.3">
      <c r="B24" t="s">
        <v>44</v>
      </c>
      <c r="C24">
        <v>0</v>
      </c>
      <c r="D24" s="1"/>
    </row>
    <row r="25" spans="1:24" x14ac:dyDescent="0.3">
      <c r="B25" t="s">
        <v>16</v>
      </c>
      <c r="C25">
        <v>471.34597179774823</v>
      </c>
      <c r="D25" s="1"/>
    </row>
    <row r="27" spans="1:24" x14ac:dyDescent="0.3">
      <c r="B27" t="s">
        <v>17</v>
      </c>
    </row>
    <row r="28" spans="1:24" x14ac:dyDescent="0.3">
      <c r="B28" t="s">
        <v>38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45</v>
      </c>
      <c r="N28" t="s">
        <v>28</v>
      </c>
      <c r="O28" t="s">
        <v>29</v>
      </c>
      <c r="P28" t="s">
        <v>46</v>
      </c>
      <c r="Q28" t="s">
        <v>30</v>
      </c>
      <c r="R28" t="s">
        <v>31</v>
      </c>
      <c r="S28" t="s">
        <v>47</v>
      </c>
      <c r="T28" t="s">
        <v>32</v>
      </c>
      <c r="U28" t="s">
        <v>48</v>
      </c>
      <c r="V28" t="s">
        <v>49</v>
      </c>
      <c r="W28" t="s">
        <v>33</v>
      </c>
      <c r="X28" t="s">
        <v>34</v>
      </c>
    </row>
    <row r="29" spans="1:24" x14ac:dyDescent="0.3">
      <c r="A29" t="s">
        <v>50</v>
      </c>
      <c r="B29" s="2">
        <v>1</v>
      </c>
      <c r="C29" s="2">
        <v>1</v>
      </c>
      <c r="D29">
        <v>1</v>
      </c>
      <c r="E29">
        <v>-1</v>
      </c>
      <c r="X29">
        <v>100</v>
      </c>
    </row>
    <row r="30" spans="1:24" x14ac:dyDescent="0.3">
      <c r="A30" t="s">
        <v>51</v>
      </c>
      <c r="B30">
        <v>-0.01</v>
      </c>
      <c r="C30">
        <v>-1.7999999999999999E-2</v>
      </c>
      <c r="D30">
        <v>-1.0249999999999999</v>
      </c>
      <c r="E30">
        <v>1.0049999999999999</v>
      </c>
      <c r="F30">
        <v>1</v>
      </c>
      <c r="G30">
        <v>1</v>
      </c>
      <c r="H30">
        <v>-1</v>
      </c>
      <c r="X30">
        <v>500</v>
      </c>
    </row>
    <row r="31" spans="1:24" x14ac:dyDescent="0.3">
      <c r="A31" t="s">
        <v>52</v>
      </c>
      <c r="B31">
        <v>-0.01</v>
      </c>
      <c r="C31">
        <v>-1.018</v>
      </c>
      <c r="F31">
        <v>-1.7999999999999999E-2</v>
      </c>
      <c r="G31">
        <v>-1.0249999999999999</v>
      </c>
      <c r="H31">
        <v>1.0049999999999999</v>
      </c>
      <c r="I31">
        <v>1</v>
      </c>
      <c r="J31">
        <v>1</v>
      </c>
      <c r="K31">
        <v>-1</v>
      </c>
      <c r="X31">
        <v>100</v>
      </c>
    </row>
    <row r="32" spans="1:24" x14ac:dyDescent="0.3">
      <c r="A32" t="s">
        <v>53</v>
      </c>
      <c r="B32">
        <v>-0.01</v>
      </c>
      <c r="F32">
        <v>-1.018</v>
      </c>
      <c r="I32">
        <v>-1.7999999999999999E-2</v>
      </c>
      <c r="J32">
        <v>-1.0249999999999999</v>
      </c>
      <c r="K32">
        <v>1.0049999999999999</v>
      </c>
      <c r="L32">
        <v>1</v>
      </c>
      <c r="M32">
        <v>1</v>
      </c>
      <c r="N32">
        <v>-1</v>
      </c>
      <c r="X32">
        <v>-600</v>
      </c>
    </row>
    <row r="33" spans="1:24" x14ac:dyDescent="0.3">
      <c r="A33" t="s">
        <v>54</v>
      </c>
      <c r="B33">
        <v>-0.01</v>
      </c>
      <c r="I33">
        <v>-1.018</v>
      </c>
      <c r="L33">
        <v>-1.7999999999999999E-2</v>
      </c>
      <c r="M33">
        <v>-1.0249999999999999</v>
      </c>
      <c r="N33">
        <v>1.0049999999999999</v>
      </c>
      <c r="O33">
        <v>1</v>
      </c>
      <c r="P33">
        <v>1</v>
      </c>
      <c r="Q33">
        <v>-1</v>
      </c>
      <c r="X33">
        <v>-500</v>
      </c>
    </row>
    <row r="34" spans="1:24" x14ac:dyDescent="0.3">
      <c r="A34" t="s">
        <v>55</v>
      </c>
      <c r="B34">
        <v>-0.01</v>
      </c>
      <c r="L34">
        <v>-1.018</v>
      </c>
      <c r="O34">
        <v>-1.7999999999999999E-2</v>
      </c>
      <c r="P34">
        <v>-1.0249999999999999</v>
      </c>
      <c r="Q34">
        <v>1.0049999999999999</v>
      </c>
      <c r="R34">
        <v>1</v>
      </c>
      <c r="S34">
        <v>1</v>
      </c>
      <c r="T34">
        <v>-1</v>
      </c>
      <c r="X34">
        <v>200</v>
      </c>
    </row>
    <row r="35" spans="1:24" x14ac:dyDescent="0.3">
      <c r="A35" t="s">
        <v>56</v>
      </c>
      <c r="B35">
        <v>-0.01</v>
      </c>
      <c r="O35">
        <v>-1.018</v>
      </c>
      <c r="R35">
        <v>-1.7999999999999999E-2</v>
      </c>
      <c r="S35">
        <v>-1.0249999999999999</v>
      </c>
      <c r="T35">
        <v>1.0049999999999999</v>
      </c>
      <c r="U35">
        <v>1</v>
      </c>
      <c r="V35">
        <v>-1</v>
      </c>
      <c r="X35">
        <v>600</v>
      </c>
    </row>
    <row r="36" spans="1:24" x14ac:dyDescent="0.3">
      <c r="A36" t="s">
        <v>57</v>
      </c>
      <c r="B36">
        <v>-1.01</v>
      </c>
      <c r="R36">
        <v>-1.018</v>
      </c>
      <c r="U36">
        <v>-1.0249999999999999</v>
      </c>
      <c r="V36">
        <v>1.0049999999999999</v>
      </c>
      <c r="W36">
        <v>-1</v>
      </c>
      <c r="X36">
        <v>-900</v>
      </c>
    </row>
    <row r="39" spans="1:24" x14ac:dyDescent="0.3">
      <c r="B39" t="s">
        <v>35</v>
      </c>
    </row>
    <row r="40" spans="1:24" x14ac:dyDescent="0.3">
      <c r="B40">
        <f t="array" ref="B40">SUMPRODUCT(($C$4:$C$25)*(TRANSPOSE(B29:W29)))</f>
        <v>99.999999999999943</v>
      </c>
      <c r="C40" s="3" t="s">
        <v>36</v>
      </c>
      <c r="D40">
        <f>X29</f>
        <v>100</v>
      </c>
    </row>
    <row r="41" spans="1:24" x14ac:dyDescent="0.3">
      <c r="B41">
        <f t="array" ref="B41">SUMPRODUCT(($C$4:$C$25)*(TRANSPOSE(B30:W30)))</f>
        <v>500.00000000000017</v>
      </c>
      <c r="C41" s="3" t="s">
        <v>36</v>
      </c>
      <c r="D41">
        <f t="shared" ref="D41:D47" si="0">X30</f>
        <v>500</v>
      </c>
    </row>
    <row r="42" spans="1:24" x14ac:dyDescent="0.3">
      <c r="B42">
        <f t="array" ref="B42">SUMPRODUCT(($C$4:$C$25)*(TRANSPOSE(B31:W31)))</f>
        <v>100</v>
      </c>
      <c r="C42" s="3" t="s">
        <v>36</v>
      </c>
      <c r="D42">
        <f t="shared" si="0"/>
        <v>100</v>
      </c>
    </row>
    <row r="43" spans="1:24" x14ac:dyDescent="0.3">
      <c r="B43">
        <f t="array" ref="B43">SUMPRODUCT(($C$4:$C$25)*(TRANSPOSE(B32:W32)))</f>
        <v>-600.00000000000023</v>
      </c>
      <c r="C43" s="3" t="s">
        <v>36</v>
      </c>
      <c r="D43">
        <f t="shared" si="0"/>
        <v>-600</v>
      </c>
    </row>
    <row r="44" spans="1:24" x14ac:dyDescent="0.3">
      <c r="B44">
        <f t="array" ref="B44">SUMPRODUCT(($C$4:$C$25)*(TRANSPOSE(B33:W33)))</f>
        <v>-500</v>
      </c>
      <c r="C44" s="3" t="s">
        <v>36</v>
      </c>
      <c r="D44">
        <f t="shared" si="0"/>
        <v>-500</v>
      </c>
      <c r="I44" s="9"/>
    </row>
    <row r="45" spans="1:24" x14ac:dyDescent="0.3">
      <c r="B45">
        <f t="array" ref="B45">SUMPRODUCT(($C$4:$C$25)*(TRANSPOSE(B34:W34)))</f>
        <v>200</v>
      </c>
      <c r="C45" s="3" t="s">
        <v>36</v>
      </c>
      <c r="D45">
        <f t="shared" si="0"/>
        <v>200</v>
      </c>
      <c r="I45" s="9"/>
    </row>
    <row r="46" spans="1:24" x14ac:dyDescent="0.3">
      <c r="B46">
        <f t="array" ref="B46">SUMPRODUCT(($C$4:$C$25)*(TRANSPOSE(B35:W35)))</f>
        <v>600.00000000000011</v>
      </c>
      <c r="C46" s="3" t="s">
        <v>36</v>
      </c>
      <c r="D46">
        <f t="shared" si="0"/>
        <v>600</v>
      </c>
      <c r="I46" s="9"/>
    </row>
    <row r="47" spans="1:24" x14ac:dyDescent="0.3">
      <c r="B47">
        <f t="array" ref="B47">SUMPRODUCT(($C$4:$C$25)*(TRANSPOSE(B36:W36)))</f>
        <v>-900.00000000000011</v>
      </c>
      <c r="C47" s="3" t="s">
        <v>36</v>
      </c>
      <c r="D47">
        <f t="shared" si="0"/>
        <v>-900</v>
      </c>
      <c r="I47" s="9"/>
    </row>
    <row r="48" spans="1:24" x14ac:dyDescent="0.3">
      <c r="C48" s="3"/>
    </row>
    <row r="49" spans="2:3" x14ac:dyDescent="0.3">
      <c r="C49" s="3"/>
    </row>
    <row r="50" spans="2:3" x14ac:dyDescent="0.3">
      <c r="B50" t="s">
        <v>37</v>
      </c>
      <c r="C50">
        <f>C25</f>
        <v>471.34597179774823</v>
      </c>
    </row>
    <row r="51" spans="2:3" x14ac:dyDescent="0.3">
      <c r="C51" s="3"/>
    </row>
    <row r="52" spans="2:3" x14ac:dyDescent="0.3">
      <c r="B52" t="s">
        <v>144</v>
      </c>
      <c r="C52">
        <f>C50-200*'Sensitivity Report 1'!E36</f>
        <v>684.6952456702553</v>
      </c>
    </row>
    <row r="53" spans="2:3" x14ac:dyDescent="0.3">
      <c r="B53" t="s">
        <v>145</v>
      </c>
      <c r="C5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192-4BF2-445F-91DE-96293F7F6428}">
  <dimension ref="A1:G54"/>
  <sheetViews>
    <sheetView showGridLines="0" topLeftCell="A19" workbookViewId="0">
      <selection activeCell="G42" sqref="G42"/>
    </sheetView>
  </sheetViews>
  <sheetFormatPr defaultRowHeight="14.4" x14ac:dyDescent="0.3"/>
  <cols>
    <col min="1" max="1" width="2.33203125" customWidth="1"/>
    <col min="2" max="2" width="6.109375" bestFit="1" customWidth="1"/>
    <col min="3" max="3" width="10.21875" bestFit="1" customWidth="1"/>
    <col min="4" max="4" width="12.6640625" bestFit="1" customWidth="1"/>
    <col min="5" max="5" width="12.33203125" bestFit="1" customWidth="1"/>
    <col min="6" max="6" width="7" bestFit="1" customWidth="1"/>
    <col min="7" max="7" width="5.33203125" bestFit="1" customWidth="1"/>
  </cols>
  <sheetData>
    <row r="1" spans="1:5" x14ac:dyDescent="0.3">
      <c r="A1" s="4" t="s">
        <v>70</v>
      </c>
    </row>
    <row r="2" spans="1:5" x14ac:dyDescent="0.3">
      <c r="A2" s="4" t="s">
        <v>139</v>
      </c>
    </row>
    <row r="3" spans="1:5" x14ac:dyDescent="0.3">
      <c r="A3" s="4" t="s">
        <v>140</v>
      </c>
    </row>
    <row r="4" spans="1:5" x14ac:dyDescent="0.3">
      <c r="A4" s="4" t="s">
        <v>71</v>
      </c>
    </row>
    <row r="5" spans="1:5" x14ac:dyDescent="0.3">
      <c r="A5" s="4" t="s">
        <v>72</v>
      </c>
    </row>
    <row r="6" spans="1:5" x14ac:dyDescent="0.3">
      <c r="A6" s="4"/>
      <c r="B6" t="s">
        <v>73</v>
      </c>
    </row>
    <row r="7" spans="1:5" x14ac:dyDescent="0.3">
      <c r="A7" s="4"/>
      <c r="B7" t="s">
        <v>141</v>
      </c>
    </row>
    <row r="8" spans="1:5" x14ac:dyDescent="0.3">
      <c r="A8" s="4"/>
      <c r="B8" t="s">
        <v>74</v>
      </c>
    </row>
    <row r="9" spans="1:5" x14ac:dyDescent="0.3">
      <c r="A9" s="4" t="s">
        <v>75</v>
      </c>
    </row>
    <row r="10" spans="1:5" x14ac:dyDescent="0.3">
      <c r="B10" t="s">
        <v>76</v>
      </c>
    </row>
    <row r="11" spans="1:5" x14ac:dyDescent="0.3">
      <c r="B11" t="s">
        <v>77</v>
      </c>
    </row>
    <row r="14" spans="1:5" ht="15" thickBot="1" x14ac:dyDescent="0.35">
      <c r="A14" t="s">
        <v>78</v>
      </c>
    </row>
    <row r="15" spans="1:5" ht="15" thickBot="1" x14ac:dyDescent="0.35">
      <c r="B15" s="10" t="s">
        <v>58</v>
      </c>
      <c r="C15" s="10" t="s">
        <v>59</v>
      </c>
      <c r="D15" s="10" t="s">
        <v>79</v>
      </c>
      <c r="E15" s="10" t="s">
        <v>80</v>
      </c>
    </row>
    <row r="16" spans="1:5" ht="15" thickBot="1" x14ac:dyDescent="0.35">
      <c r="B16" s="5" t="s">
        <v>83</v>
      </c>
      <c r="C16" s="5" t="s">
        <v>84</v>
      </c>
      <c r="D16" s="7">
        <v>471.34597179774823</v>
      </c>
      <c r="E16" s="7">
        <v>471.34597179774823</v>
      </c>
    </row>
    <row r="19" spans="1:6" ht="15" thickBot="1" x14ac:dyDescent="0.35">
      <c r="A19" t="s">
        <v>81</v>
      </c>
    </row>
    <row r="20" spans="1:6" ht="15" thickBot="1" x14ac:dyDescent="0.35">
      <c r="B20" s="10" t="s">
        <v>58</v>
      </c>
      <c r="C20" s="10" t="s">
        <v>59</v>
      </c>
      <c r="D20" s="10" t="s">
        <v>79</v>
      </c>
      <c r="E20" s="10" t="s">
        <v>80</v>
      </c>
      <c r="F20" s="10" t="s">
        <v>82</v>
      </c>
    </row>
    <row r="21" spans="1:6" x14ac:dyDescent="0.3">
      <c r="B21" s="6" t="s">
        <v>85</v>
      </c>
      <c r="C21" s="6" t="s">
        <v>39</v>
      </c>
      <c r="D21" s="8">
        <v>424.40992891312067</v>
      </c>
      <c r="E21" s="8">
        <v>424.40992891312067</v>
      </c>
      <c r="F21" s="6" t="s">
        <v>86</v>
      </c>
    </row>
    <row r="22" spans="1:6" x14ac:dyDescent="0.3">
      <c r="B22" s="6" t="s">
        <v>87</v>
      </c>
      <c r="C22" s="6" t="s">
        <v>1</v>
      </c>
      <c r="D22" s="8">
        <v>0</v>
      </c>
      <c r="E22" s="8">
        <v>0</v>
      </c>
      <c r="F22" s="6" t="s">
        <v>86</v>
      </c>
    </row>
    <row r="23" spans="1:6" x14ac:dyDescent="0.3">
      <c r="B23" s="6" t="s">
        <v>88</v>
      </c>
      <c r="C23" s="6" t="s">
        <v>2</v>
      </c>
      <c r="D23" s="8">
        <v>0</v>
      </c>
      <c r="E23" s="8">
        <v>0</v>
      </c>
      <c r="F23" s="6" t="s">
        <v>86</v>
      </c>
    </row>
    <row r="24" spans="1:6" x14ac:dyDescent="0.3">
      <c r="B24" s="6" t="s">
        <v>89</v>
      </c>
      <c r="C24" s="6" t="s">
        <v>3</v>
      </c>
      <c r="D24" s="8">
        <v>324.40992891312072</v>
      </c>
      <c r="E24" s="8">
        <v>324.40992891312072</v>
      </c>
      <c r="F24" s="6" t="s">
        <v>86</v>
      </c>
    </row>
    <row r="25" spans="1:6" x14ac:dyDescent="0.3">
      <c r="B25" s="6" t="s">
        <v>90</v>
      </c>
      <c r="C25" s="6" t="s">
        <v>4</v>
      </c>
      <c r="D25" s="8">
        <v>178.21212073144511</v>
      </c>
      <c r="E25" s="8">
        <v>178.21212073144511</v>
      </c>
      <c r="F25" s="6" t="s">
        <v>86</v>
      </c>
    </row>
    <row r="26" spans="1:6" x14ac:dyDescent="0.3">
      <c r="B26" s="6" t="s">
        <v>91</v>
      </c>
      <c r="C26" s="6" t="s">
        <v>5</v>
      </c>
      <c r="D26" s="8">
        <v>0</v>
      </c>
      <c r="E26" s="8">
        <v>0</v>
      </c>
      <c r="F26" s="6" t="s">
        <v>86</v>
      </c>
    </row>
    <row r="27" spans="1:6" x14ac:dyDescent="0.3">
      <c r="B27" s="6" t="s">
        <v>92</v>
      </c>
      <c r="C27" s="6" t="s">
        <v>6</v>
      </c>
      <c r="D27" s="8">
        <v>0</v>
      </c>
      <c r="E27" s="8">
        <v>0</v>
      </c>
      <c r="F27" s="6" t="s">
        <v>86</v>
      </c>
    </row>
    <row r="28" spans="1:6" x14ac:dyDescent="0.3">
      <c r="B28" s="6" t="s">
        <v>93</v>
      </c>
      <c r="C28" s="6" t="s">
        <v>7</v>
      </c>
      <c r="D28" s="8">
        <v>0</v>
      </c>
      <c r="E28" s="8">
        <v>0</v>
      </c>
      <c r="F28" s="6" t="s">
        <v>86</v>
      </c>
    </row>
    <row r="29" spans="1:6" x14ac:dyDescent="0.3">
      <c r="B29" s="6" t="s">
        <v>94</v>
      </c>
      <c r="C29" s="6" t="s">
        <v>8</v>
      </c>
      <c r="D29" s="8">
        <v>107.45191746229722</v>
      </c>
      <c r="E29" s="8">
        <v>107.45191746229722</v>
      </c>
      <c r="F29" s="6" t="s">
        <v>86</v>
      </c>
    </row>
    <row r="30" spans="1:6" x14ac:dyDescent="0.3">
      <c r="B30" s="6" t="s">
        <v>95</v>
      </c>
      <c r="C30" s="6" t="s">
        <v>9</v>
      </c>
      <c r="D30" s="8">
        <v>0</v>
      </c>
      <c r="E30" s="8">
        <v>0</v>
      </c>
      <c r="F30" s="6" t="s">
        <v>86</v>
      </c>
    </row>
    <row r="31" spans="1:6" x14ac:dyDescent="0.3">
      <c r="B31" s="6" t="s">
        <v>96</v>
      </c>
      <c r="C31" s="6" t="s">
        <v>10</v>
      </c>
      <c r="D31" s="8">
        <v>0</v>
      </c>
      <c r="E31" s="8">
        <v>0</v>
      </c>
      <c r="F31" s="6" t="s">
        <v>86</v>
      </c>
    </row>
    <row r="32" spans="1:6" x14ac:dyDescent="0.3">
      <c r="B32" s="6" t="s">
        <v>97</v>
      </c>
      <c r="C32" s="6" t="s">
        <v>40</v>
      </c>
      <c r="D32" s="8">
        <v>0</v>
      </c>
      <c r="E32" s="8">
        <v>0</v>
      </c>
      <c r="F32" s="6" t="s">
        <v>86</v>
      </c>
    </row>
    <row r="33" spans="1:7" x14ac:dyDescent="0.3">
      <c r="B33" s="6" t="s">
        <v>98</v>
      </c>
      <c r="C33" s="6" t="s">
        <v>11</v>
      </c>
      <c r="D33" s="8">
        <v>304.19774640740326</v>
      </c>
      <c r="E33" s="8">
        <v>304.19774640740326</v>
      </c>
      <c r="F33" s="6" t="s">
        <v>86</v>
      </c>
    </row>
    <row r="34" spans="1:7" x14ac:dyDescent="0.3">
      <c r="B34" s="6" t="s">
        <v>99</v>
      </c>
      <c r="C34" s="6" t="s">
        <v>12</v>
      </c>
      <c r="D34" s="8">
        <v>0</v>
      </c>
      <c r="E34" s="8">
        <v>0</v>
      </c>
      <c r="F34" s="6" t="s">
        <v>86</v>
      </c>
    </row>
    <row r="35" spans="1:7" x14ac:dyDescent="0.3">
      <c r="B35" s="6" t="s">
        <v>100</v>
      </c>
      <c r="C35" s="6" t="s">
        <v>41</v>
      </c>
      <c r="D35" s="8">
        <v>0</v>
      </c>
      <c r="E35" s="8">
        <v>0</v>
      </c>
      <c r="F35" s="6" t="s">
        <v>86</v>
      </c>
    </row>
    <row r="36" spans="1:7" x14ac:dyDescent="0.3">
      <c r="B36" s="6" t="s">
        <v>101</v>
      </c>
      <c r="C36" s="6" t="s">
        <v>13</v>
      </c>
      <c r="D36" s="8">
        <v>801.47463585030903</v>
      </c>
      <c r="E36" s="8">
        <v>801.47463585030903</v>
      </c>
      <c r="F36" s="6" t="s">
        <v>86</v>
      </c>
    </row>
    <row r="37" spans="1:7" x14ac:dyDescent="0.3">
      <c r="B37" s="6" t="s">
        <v>102</v>
      </c>
      <c r="C37" s="6" t="s">
        <v>14</v>
      </c>
      <c r="D37" s="8">
        <v>0</v>
      </c>
      <c r="E37" s="8">
        <v>0</v>
      </c>
      <c r="F37" s="6" t="s">
        <v>86</v>
      </c>
    </row>
    <row r="38" spans="1:7" x14ac:dyDescent="0.3">
      <c r="B38" s="6" t="s">
        <v>103</v>
      </c>
      <c r="C38" s="6" t="s">
        <v>42</v>
      </c>
      <c r="D38" s="8">
        <v>0</v>
      </c>
      <c r="E38" s="8">
        <v>0</v>
      </c>
      <c r="F38" s="6" t="s">
        <v>86</v>
      </c>
    </row>
    <row r="39" spans="1:7" x14ac:dyDescent="0.3">
      <c r="B39" s="6" t="s">
        <v>104</v>
      </c>
      <c r="C39" s="6" t="s">
        <v>15</v>
      </c>
      <c r="D39" s="8">
        <v>601.23790974042925</v>
      </c>
      <c r="E39" s="8">
        <v>601.23790974042925</v>
      </c>
      <c r="F39" s="6" t="s">
        <v>86</v>
      </c>
    </row>
    <row r="40" spans="1:7" x14ac:dyDescent="0.3">
      <c r="B40" s="6" t="s">
        <v>105</v>
      </c>
      <c r="C40" s="6" t="s">
        <v>43</v>
      </c>
      <c r="D40" s="8">
        <v>0</v>
      </c>
      <c r="E40" s="8">
        <v>0</v>
      </c>
      <c r="F40" s="6" t="s">
        <v>86</v>
      </c>
    </row>
    <row r="41" spans="1:7" x14ac:dyDescent="0.3">
      <c r="B41" s="6" t="s">
        <v>106</v>
      </c>
      <c r="C41" s="6" t="s">
        <v>44</v>
      </c>
      <c r="D41" s="8">
        <v>0</v>
      </c>
      <c r="E41" s="8">
        <v>0</v>
      </c>
      <c r="F41" s="6" t="s">
        <v>86</v>
      </c>
    </row>
    <row r="42" spans="1:7" ht="15" thickBot="1" x14ac:dyDescent="0.35">
      <c r="B42" s="5" t="s">
        <v>107</v>
      </c>
      <c r="C42" s="5" t="s">
        <v>16</v>
      </c>
      <c r="D42" s="7">
        <v>471.34597179774823</v>
      </c>
      <c r="E42" s="7">
        <v>471.34597179774823</v>
      </c>
      <c r="F42" s="5" t="s">
        <v>86</v>
      </c>
    </row>
    <row r="45" spans="1:7" ht="15" thickBot="1" x14ac:dyDescent="0.35">
      <c r="A45" t="s">
        <v>35</v>
      </c>
    </row>
    <row r="46" spans="1:7" ht="15" thickBot="1" x14ac:dyDescent="0.35">
      <c r="B46" s="10" t="s">
        <v>58</v>
      </c>
      <c r="C46" s="10" t="s">
        <v>59</v>
      </c>
      <c r="D46" s="10" t="s">
        <v>60</v>
      </c>
      <c r="E46" s="10" t="s">
        <v>61</v>
      </c>
      <c r="F46" s="10" t="s">
        <v>62</v>
      </c>
      <c r="G46" s="10" t="s">
        <v>63</v>
      </c>
    </row>
    <row r="47" spans="1:7" x14ac:dyDescent="0.3">
      <c r="B47" s="6" t="s">
        <v>108</v>
      </c>
      <c r="C47" s="6" t="s">
        <v>35</v>
      </c>
      <c r="D47" s="8">
        <v>99.999999999999943</v>
      </c>
      <c r="E47" s="6" t="s">
        <v>109</v>
      </c>
      <c r="F47" s="6" t="s">
        <v>110</v>
      </c>
      <c r="G47" s="6">
        <v>0</v>
      </c>
    </row>
    <row r="48" spans="1:7" x14ac:dyDescent="0.3">
      <c r="B48" s="6" t="s">
        <v>111</v>
      </c>
      <c r="C48" s="6" t="s">
        <v>35</v>
      </c>
      <c r="D48" s="8">
        <v>500.00000000000017</v>
      </c>
      <c r="E48" s="6" t="s">
        <v>112</v>
      </c>
      <c r="F48" s="6" t="s">
        <v>110</v>
      </c>
      <c r="G48" s="6">
        <v>0</v>
      </c>
    </row>
    <row r="49" spans="2:7" x14ac:dyDescent="0.3">
      <c r="B49" s="6" t="s">
        <v>64</v>
      </c>
      <c r="C49" s="6" t="s">
        <v>35</v>
      </c>
      <c r="D49" s="8">
        <v>100</v>
      </c>
      <c r="E49" s="6" t="s">
        <v>65</v>
      </c>
      <c r="F49" s="6" t="s">
        <v>110</v>
      </c>
      <c r="G49" s="6">
        <v>0</v>
      </c>
    </row>
    <row r="50" spans="2:7" x14ac:dyDescent="0.3">
      <c r="B50" s="6" t="s">
        <v>66</v>
      </c>
      <c r="C50" s="6" t="s">
        <v>35</v>
      </c>
      <c r="D50" s="8">
        <v>-600.00000000000023</v>
      </c>
      <c r="E50" s="6" t="s">
        <v>67</v>
      </c>
      <c r="F50" s="6" t="s">
        <v>110</v>
      </c>
      <c r="G50" s="6">
        <v>0</v>
      </c>
    </row>
    <row r="51" spans="2:7" x14ac:dyDescent="0.3">
      <c r="B51" s="6" t="s">
        <v>113</v>
      </c>
      <c r="C51" s="6" t="s">
        <v>35</v>
      </c>
      <c r="D51" s="8">
        <v>-500</v>
      </c>
      <c r="E51" s="6" t="s">
        <v>114</v>
      </c>
      <c r="F51" s="6" t="s">
        <v>110</v>
      </c>
      <c r="G51" s="6">
        <v>0</v>
      </c>
    </row>
    <row r="52" spans="2:7" x14ac:dyDescent="0.3">
      <c r="B52" s="6" t="s">
        <v>115</v>
      </c>
      <c r="C52" s="6" t="s">
        <v>35</v>
      </c>
      <c r="D52" s="8">
        <v>200</v>
      </c>
      <c r="E52" s="6" t="s">
        <v>116</v>
      </c>
      <c r="F52" s="6" t="s">
        <v>110</v>
      </c>
      <c r="G52" s="6">
        <v>0</v>
      </c>
    </row>
    <row r="53" spans="2:7" x14ac:dyDescent="0.3">
      <c r="B53" s="6" t="s">
        <v>117</v>
      </c>
      <c r="C53" s="6" t="s">
        <v>35</v>
      </c>
      <c r="D53" s="8">
        <v>600.00000000000011</v>
      </c>
      <c r="E53" s="6" t="s">
        <v>118</v>
      </c>
      <c r="F53" s="6" t="s">
        <v>110</v>
      </c>
      <c r="G53" s="6">
        <v>0</v>
      </c>
    </row>
    <row r="54" spans="2:7" ht="15" thickBot="1" x14ac:dyDescent="0.35">
      <c r="B54" s="5" t="s">
        <v>68</v>
      </c>
      <c r="C54" s="5" t="s">
        <v>35</v>
      </c>
      <c r="D54" s="7">
        <v>-900.00000000000011</v>
      </c>
      <c r="E54" s="5" t="s">
        <v>69</v>
      </c>
      <c r="F54" s="5" t="s">
        <v>110</v>
      </c>
      <c r="G5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CF48-A23A-436E-A6B7-1CC8E6645BEE}">
  <dimension ref="A1:H42"/>
  <sheetViews>
    <sheetView showGridLines="0" topLeftCell="A21" workbookViewId="0">
      <selection activeCell="K36" sqref="K36"/>
    </sheetView>
  </sheetViews>
  <sheetFormatPr defaultRowHeight="14.4" x14ac:dyDescent="0.3"/>
  <cols>
    <col min="1" max="1" width="2.33203125" customWidth="1"/>
    <col min="2" max="2" width="6.109375" bestFit="1" customWidth="1"/>
    <col min="3" max="3" width="10.21875" bestFit="1" customWidth="1"/>
    <col min="4" max="4" width="12" bestFit="1" customWidth="1"/>
    <col min="5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4" t="s">
        <v>119</v>
      </c>
    </row>
    <row r="2" spans="1:8" x14ac:dyDescent="0.3">
      <c r="A2" s="4" t="s">
        <v>139</v>
      </c>
    </row>
    <row r="3" spans="1:8" x14ac:dyDescent="0.3">
      <c r="A3" s="4" t="s">
        <v>140</v>
      </c>
    </row>
    <row r="6" spans="1:8" ht="15" thickBot="1" x14ac:dyDescent="0.35">
      <c r="A6" t="s">
        <v>81</v>
      </c>
    </row>
    <row r="7" spans="1:8" x14ac:dyDescent="0.3">
      <c r="B7" s="11"/>
      <c r="C7" s="11"/>
      <c r="D7" s="11" t="s">
        <v>120</v>
      </c>
      <c r="E7" s="11" t="s">
        <v>122</v>
      </c>
      <c r="F7" s="11" t="s">
        <v>124</v>
      </c>
      <c r="G7" s="11" t="s">
        <v>126</v>
      </c>
      <c r="H7" s="11" t="s">
        <v>126</v>
      </c>
    </row>
    <row r="8" spans="1:8" ht="15" thickBot="1" x14ac:dyDescent="0.35">
      <c r="B8" s="12" t="s">
        <v>58</v>
      </c>
      <c r="C8" s="12" t="s">
        <v>59</v>
      </c>
      <c r="D8" s="12" t="s">
        <v>121</v>
      </c>
      <c r="E8" s="12" t="s">
        <v>123</v>
      </c>
      <c r="F8" s="12" t="s">
        <v>125</v>
      </c>
      <c r="G8" s="12" t="s">
        <v>127</v>
      </c>
      <c r="H8" s="12" t="s">
        <v>128</v>
      </c>
    </row>
    <row r="9" spans="1:8" x14ac:dyDescent="0.3">
      <c r="B9" s="6" t="s">
        <v>85</v>
      </c>
      <c r="C9" s="6" t="s">
        <v>39</v>
      </c>
      <c r="D9" s="6">
        <v>424.40992891312067</v>
      </c>
      <c r="E9" s="6">
        <v>0</v>
      </c>
      <c r="F9" s="6">
        <v>0</v>
      </c>
      <c r="G9" s="6">
        <v>8.9107374467393471E-3</v>
      </c>
      <c r="H9" s="6">
        <v>1.101143693243003E-2</v>
      </c>
    </row>
    <row r="10" spans="1:8" x14ac:dyDescent="0.3">
      <c r="B10" s="6" t="s">
        <v>87</v>
      </c>
      <c r="C10" s="6" t="s">
        <v>1</v>
      </c>
      <c r="D10" s="6">
        <v>0</v>
      </c>
      <c r="E10" s="6">
        <v>-2.1072319122363053E-2</v>
      </c>
      <c r="F10" s="6">
        <v>0</v>
      </c>
      <c r="G10" s="6">
        <v>2.1072319122363053E-2</v>
      </c>
      <c r="H10" s="6">
        <v>1E+30</v>
      </c>
    </row>
    <row r="11" spans="1:8" x14ac:dyDescent="0.3">
      <c r="B11" s="6" t="s">
        <v>88</v>
      </c>
      <c r="C11" s="6" t="s">
        <v>2</v>
      </c>
      <c r="D11" s="6">
        <v>0</v>
      </c>
      <c r="E11" s="6">
        <v>-2.1334927387250711E-2</v>
      </c>
      <c r="F11" s="6">
        <v>0</v>
      </c>
      <c r="G11" s="6">
        <v>2.1334927387250711E-2</v>
      </c>
      <c r="H11" s="6">
        <v>1E+30</v>
      </c>
    </row>
    <row r="12" spans="1:8" x14ac:dyDescent="0.3">
      <c r="B12" s="6" t="s">
        <v>89</v>
      </c>
      <c r="C12" s="6" t="s">
        <v>3</v>
      </c>
      <c r="D12" s="6">
        <v>324.40992891312072</v>
      </c>
      <c r="E12" s="6">
        <v>0</v>
      </c>
      <c r="F12" s="6">
        <v>0</v>
      </c>
      <c r="G12" s="6">
        <v>8.9107374467393453E-3</v>
      </c>
      <c r="H12" s="6">
        <v>1.1011436932430028E-2</v>
      </c>
    </row>
    <row r="13" spans="1:8" x14ac:dyDescent="0.3">
      <c r="B13" s="6" t="s">
        <v>90</v>
      </c>
      <c r="C13" s="6" t="s">
        <v>4</v>
      </c>
      <c r="D13" s="6">
        <v>178.21212073144511</v>
      </c>
      <c r="E13" s="6">
        <v>0</v>
      </c>
      <c r="F13" s="6">
        <v>0</v>
      </c>
      <c r="G13" s="6">
        <v>6.5519041590799141E-3</v>
      </c>
      <c r="H13" s="6">
        <v>8.9555150218485913E-3</v>
      </c>
    </row>
    <row r="14" spans="1:8" x14ac:dyDescent="0.3">
      <c r="B14" s="6" t="s">
        <v>91</v>
      </c>
      <c r="C14" s="6" t="s">
        <v>5</v>
      </c>
      <c r="D14" s="6">
        <v>0</v>
      </c>
      <c r="E14" s="6">
        <v>-1.4589348049315999E-2</v>
      </c>
      <c r="F14" s="6">
        <v>0</v>
      </c>
      <c r="G14" s="6">
        <v>1.4589348049315999E-2</v>
      </c>
      <c r="H14" s="6">
        <v>1E+30</v>
      </c>
    </row>
    <row r="15" spans="1:8" x14ac:dyDescent="0.3">
      <c r="B15" s="6" t="s">
        <v>92</v>
      </c>
      <c r="C15" s="6" t="s">
        <v>6</v>
      </c>
      <c r="D15" s="6">
        <v>0</v>
      </c>
      <c r="E15" s="6">
        <v>-6.5098854611591568E-3</v>
      </c>
      <c r="F15" s="6">
        <v>0</v>
      </c>
      <c r="G15" s="6">
        <v>6.5098854611591568E-3</v>
      </c>
      <c r="H15" s="6">
        <v>1E+30</v>
      </c>
    </row>
    <row r="16" spans="1:8" x14ac:dyDescent="0.3">
      <c r="B16" s="6" t="s">
        <v>93</v>
      </c>
      <c r="C16" s="6" t="s">
        <v>7</v>
      </c>
      <c r="D16" s="6">
        <v>0</v>
      </c>
      <c r="E16" s="6">
        <v>-6.1088182448727091E-3</v>
      </c>
      <c r="F16" s="6">
        <v>0</v>
      </c>
      <c r="G16" s="6">
        <v>6.1088182448727091E-3</v>
      </c>
      <c r="H16" s="6">
        <v>1E+30</v>
      </c>
    </row>
    <row r="17" spans="1:8" x14ac:dyDescent="0.3">
      <c r="B17" s="6" t="s">
        <v>94</v>
      </c>
      <c r="C17" s="6" t="s">
        <v>8</v>
      </c>
      <c r="D17" s="6">
        <v>107.45191746229722</v>
      </c>
      <c r="E17" s="6">
        <v>0</v>
      </c>
      <c r="F17" s="6">
        <v>0</v>
      </c>
      <c r="G17" s="6">
        <v>1.448957657998254E-2</v>
      </c>
      <c r="H17" s="6">
        <v>6.1085259987620098E-3</v>
      </c>
    </row>
    <row r="18" spans="1:8" x14ac:dyDescent="0.3">
      <c r="B18" s="6" t="s">
        <v>95</v>
      </c>
      <c r="C18" s="6" t="s">
        <v>9</v>
      </c>
      <c r="D18" s="6">
        <v>0</v>
      </c>
      <c r="E18" s="6">
        <v>-2.0584618059000089E-2</v>
      </c>
      <c r="F18" s="6">
        <v>0</v>
      </c>
      <c r="G18" s="6">
        <v>2.0584618059000089E-2</v>
      </c>
      <c r="H18" s="6">
        <v>1E+30</v>
      </c>
    </row>
    <row r="19" spans="1:8" x14ac:dyDescent="0.3">
      <c r="B19" s="6" t="s">
        <v>96</v>
      </c>
      <c r="C19" s="6" t="s">
        <v>10</v>
      </c>
      <c r="D19" s="6">
        <v>0</v>
      </c>
      <c r="E19" s="6">
        <v>-2.6560633138181841E-2</v>
      </c>
      <c r="F19" s="6">
        <v>0</v>
      </c>
      <c r="G19" s="6">
        <v>2.6560633138181841E-2</v>
      </c>
      <c r="H19" s="6">
        <v>1E+30</v>
      </c>
    </row>
    <row r="20" spans="1:8" x14ac:dyDescent="0.3">
      <c r="B20" s="6" t="s">
        <v>97</v>
      </c>
      <c r="C20" s="6" t="s">
        <v>40</v>
      </c>
      <c r="D20" s="6">
        <v>0</v>
      </c>
      <c r="E20" s="6">
        <v>-2.0482207023880497E-2</v>
      </c>
      <c r="F20" s="6">
        <v>0</v>
      </c>
      <c r="G20" s="6">
        <v>2.0482207023880497E-2</v>
      </c>
      <c r="H20" s="6">
        <v>1E+30</v>
      </c>
    </row>
    <row r="21" spans="1:8" x14ac:dyDescent="0.3">
      <c r="B21" s="6" t="s">
        <v>98</v>
      </c>
      <c r="C21" s="6" t="s">
        <v>11</v>
      </c>
      <c r="D21" s="6">
        <v>304.19774640740326</v>
      </c>
      <c r="E21" s="6">
        <v>0</v>
      </c>
      <c r="F21" s="6">
        <v>0</v>
      </c>
      <c r="G21" s="6">
        <v>6.0297383831267749E-3</v>
      </c>
      <c r="H21" s="6">
        <v>1.0891437793678727E-2</v>
      </c>
    </row>
    <row r="22" spans="1:8" x14ac:dyDescent="0.3">
      <c r="B22" s="6" t="s">
        <v>99</v>
      </c>
      <c r="C22" s="6" t="s">
        <v>12</v>
      </c>
      <c r="D22" s="6">
        <v>0</v>
      </c>
      <c r="E22" s="6">
        <v>-2.6428490684757829E-2</v>
      </c>
      <c r="F22" s="6">
        <v>0</v>
      </c>
      <c r="G22" s="6">
        <v>2.6428490684757829E-2</v>
      </c>
      <c r="H22" s="6">
        <v>1E+30</v>
      </c>
    </row>
    <row r="23" spans="1:8" x14ac:dyDescent="0.3">
      <c r="B23" s="6" t="s">
        <v>100</v>
      </c>
      <c r="C23" s="6" t="s">
        <v>41</v>
      </c>
      <c r="D23" s="6">
        <v>0</v>
      </c>
      <c r="E23" s="6">
        <v>-2.0380305496398441E-2</v>
      </c>
      <c r="F23" s="6">
        <v>0</v>
      </c>
      <c r="G23" s="6">
        <v>2.0380305496398441E-2</v>
      </c>
      <c r="H23" s="6">
        <v>1E+30</v>
      </c>
    </row>
    <row r="24" spans="1:8" x14ac:dyDescent="0.3">
      <c r="B24" s="6" t="s">
        <v>101</v>
      </c>
      <c r="C24" s="6" t="s">
        <v>13</v>
      </c>
      <c r="D24" s="6">
        <v>801.47463585030903</v>
      </c>
      <c r="E24" s="6">
        <v>0</v>
      </c>
      <c r="F24" s="6">
        <v>0</v>
      </c>
      <c r="G24" s="6">
        <v>8.8569506138447569E-3</v>
      </c>
      <c r="H24" s="6">
        <v>1.0944969895133286E-2</v>
      </c>
    </row>
    <row r="25" spans="1:8" x14ac:dyDescent="0.3">
      <c r="B25" s="6" t="s">
        <v>102</v>
      </c>
      <c r="C25" s="6" t="s">
        <v>14</v>
      </c>
      <c r="D25" s="6">
        <v>0</v>
      </c>
      <c r="E25" s="6">
        <v>-1.7235745027583398E-2</v>
      </c>
      <c r="F25" s="6">
        <v>0</v>
      </c>
      <c r="G25" s="6">
        <v>1.7235745027583398E-2</v>
      </c>
      <c r="H25" s="6">
        <v>1E+30</v>
      </c>
    </row>
    <row r="26" spans="1:8" x14ac:dyDescent="0.3">
      <c r="B26" s="6" t="s">
        <v>103</v>
      </c>
      <c r="C26" s="6" t="s">
        <v>42</v>
      </c>
      <c r="D26" s="6">
        <v>0</v>
      </c>
      <c r="E26" s="6">
        <v>-2.0278910941690053E-2</v>
      </c>
      <c r="F26" s="6">
        <v>0</v>
      </c>
      <c r="G26" s="6">
        <v>2.0278910941690053E-2</v>
      </c>
      <c r="H26" s="6">
        <v>1E+30</v>
      </c>
    </row>
    <row r="27" spans="1:8" x14ac:dyDescent="0.3">
      <c r="B27" s="6" t="s">
        <v>104</v>
      </c>
      <c r="C27" s="6" t="s">
        <v>15</v>
      </c>
      <c r="D27" s="6">
        <v>601.23790974042925</v>
      </c>
      <c r="E27" s="6">
        <v>0</v>
      </c>
      <c r="F27" s="6">
        <v>0</v>
      </c>
      <c r="G27" s="6">
        <v>8.9009179278792348E-3</v>
      </c>
      <c r="H27" s="6">
        <v>1.0999302469566411E-2</v>
      </c>
    </row>
    <row r="28" spans="1:8" x14ac:dyDescent="0.3">
      <c r="B28" s="6" t="s">
        <v>105</v>
      </c>
      <c r="C28" s="6" t="s">
        <v>43</v>
      </c>
      <c r="D28" s="6">
        <v>0</v>
      </c>
      <c r="E28" s="6">
        <v>-1.1054452915484564E-2</v>
      </c>
      <c r="F28" s="6">
        <v>0</v>
      </c>
      <c r="G28" s="6">
        <v>1.1054452915484564E-2</v>
      </c>
      <c r="H28" s="6">
        <v>1E+30</v>
      </c>
    </row>
    <row r="29" spans="1:8" x14ac:dyDescent="0.3">
      <c r="B29" s="6" t="s">
        <v>106</v>
      </c>
      <c r="C29" s="6" t="s">
        <v>44</v>
      </c>
      <c r="D29" s="6">
        <v>0</v>
      </c>
      <c r="E29" s="6">
        <v>-8.9455470845154535E-3</v>
      </c>
      <c r="F29" s="6">
        <v>0</v>
      </c>
      <c r="G29" s="6">
        <v>8.9455470845154535E-3</v>
      </c>
      <c r="H29" s="6">
        <v>1E+30</v>
      </c>
    </row>
    <row r="30" spans="1:8" ht="15" thickBot="1" x14ac:dyDescent="0.35">
      <c r="B30" s="5" t="s">
        <v>107</v>
      </c>
      <c r="C30" s="5" t="s">
        <v>16</v>
      </c>
      <c r="D30" s="5">
        <v>471.34597179774823</v>
      </c>
      <c r="E30" s="5">
        <v>0</v>
      </c>
      <c r="F30" s="5">
        <v>1</v>
      </c>
      <c r="G30" s="5">
        <v>1E+30</v>
      </c>
      <c r="H30" s="5">
        <v>1</v>
      </c>
    </row>
    <row r="32" spans="1:8" ht="15" thickBot="1" x14ac:dyDescent="0.35">
      <c r="A32" t="s">
        <v>35</v>
      </c>
    </row>
    <row r="33" spans="2:8" x14ac:dyDescent="0.3">
      <c r="B33" s="11"/>
      <c r="C33" s="11"/>
      <c r="D33" s="11" t="s">
        <v>120</v>
      </c>
      <c r="E33" s="11" t="s">
        <v>129</v>
      </c>
      <c r="F33" s="11" t="s">
        <v>131</v>
      </c>
      <c r="G33" s="11" t="s">
        <v>126</v>
      </c>
      <c r="H33" s="11" t="s">
        <v>126</v>
      </c>
    </row>
    <row r="34" spans="2:8" ht="15" thickBot="1" x14ac:dyDescent="0.35">
      <c r="B34" s="12" t="s">
        <v>58</v>
      </c>
      <c r="C34" s="12" t="s">
        <v>59</v>
      </c>
      <c r="D34" s="12" t="s">
        <v>121</v>
      </c>
      <c r="E34" s="12" t="s">
        <v>130</v>
      </c>
      <c r="F34" s="12" t="s">
        <v>132</v>
      </c>
      <c r="G34" s="12" t="s">
        <v>127</v>
      </c>
      <c r="H34" s="12" t="s">
        <v>128</v>
      </c>
    </row>
    <row r="35" spans="2:8" x14ac:dyDescent="0.3">
      <c r="B35" s="6" t="s">
        <v>108</v>
      </c>
      <c r="C35" s="6" t="s">
        <v>35</v>
      </c>
      <c r="D35" s="6">
        <v>99.999999999999943</v>
      </c>
      <c r="E35" s="6">
        <v>-1.0720801012093475</v>
      </c>
      <c r="F35" s="6">
        <v>100</v>
      </c>
      <c r="G35" s="6">
        <v>439.65555490308225</v>
      </c>
      <c r="H35" s="6">
        <v>399.83395617427612</v>
      </c>
    </row>
    <row r="36" spans="2:8" x14ac:dyDescent="0.3">
      <c r="B36" s="6" t="s">
        <v>111</v>
      </c>
      <c r="C36" s="6" t="s">
        <v>35</v>
      </c>
      <c r="D36" s="6">
        <v>500.00000000000017</v>
      </c>
      <c r="E36" s="6">
        <v>-1.0667463693625354</v>
      </c>
      <c r="F36" s="6">
        <v>500</v>
      </c>
      <c r="G36" s="6">
        <v>441.85383267759738</v>
      </c>
      <c r="H36" s="6">
        <v>307.1527005974728</v>
      </c>
    </row>
    <row r="37" spans="2:8" x14ac:dyDescent="0.3">
      <c r="B37" s="6" t="s">
        <v>64</v>
      </c>
      <c r="C37" s="6" t="s">
        <v>35</v>
      </c>
      <c r="D37" s="6">
        <v>100</v>
      </c>
      <c r="E37" s="6">
        <v>-1.0549616755237576</v>
      </c>
      <c r="F37" s="6">
        <v>100</v>
      </c>
      <c r="G37" s="6">
        <v>171.47422490682695</v>
      </c>
      <c r="H37" s="6">
        <v>108.34709476738077</v>
      </c>
    </row>
    <row r="38" spans="2:8" x14ac:dyDescent="0.3">
      <c r="B38" s="6" t="s">
        <v>66</v>
      </c>
      <c r="C38" s="6" t="s">
        <v>35</v>
      </c>
      <c r="D38" s="6">
        <v>-600.00000000000023</v>
      </c>
      <c r="E38" s="6">
        <v>-1.0292309029500077</v>
      </c>
      <c r="F38" s="6">
        <v>-600</v>
      </c>
      <c r="G38" s="6">
        <v>175.7610805294976</v>
      </c>
      <c r="H38" s="6">
        <v>318.34841653425059</v>
      </c>
    </row>
    <row r="39" spans="2:8" x14ac:dyDescent="0.3">
      <c r="B39" s="6" t="s">
        <v>113</v>
      </c>
      <c r="C39" s="6" t="s">
        <v>35</v>
      </c>
      <c r="D39" s="6">
        <v>-500</v>
      </c>
      <c r="E39" s="6">
        <v>-1.0241103511940377</v>
      </c>
      <c r="F39" s="6">
        <v>-500</v>
      </c>
      <c r="G39" s="6">
        <v>176.63988593214503</v>
      </c>
      <c r="H39" s="6">
        <v>296.73708764797647</v>
      </c>
    </row>
    <row r="40" spans="2:8" x14ac:dyDescent="0.3">
      <c r="B40" s="6" t="s">
        <v>115</v>
      </c>
      <c r="C40" s="6" t="s">
        <v>35</v>
      </c>
      <c r="D40" s="6">
        <v>200</v>
      </c>
      <c r="E40" s="6">
        <v>-1.0190152748199379</v>
      </c>
      <c r="F40" s="6">
        <v>200</v>
      </c>
      <c r="G40" s="6">
        <v>177.52308536180573</v>
      </c>
      <c r="H40" s="6">
        <v>298.2207730862163</v>
      </c>
    </row>
    <row r="41" spans="2:8" x14ac:dyDescent="0.3">
      <c r="B41" s="6" t="s">
        <v>117</v>
      </c>
      <c r="C41" s="6" t="s">
        <v>35</v>
      </c>
      <c r="D41" s="6">
        <v>600.00000000000011</v>
      </c>
      <c r="E41" s="6">
        <v>-1.0139455470845153</v>
      </c>
      <c r="F41" s="6">
        <v>600</v>
      </c>
      <c r="G41" s="6">
        <v>178.41070078861475</v>
      </c>
      <c r="H41" s="6">
        <v>299.71187695164735</v>
      </c>
    </row>
    <row r="42" spans="2:8" ht="15" thickBot="1" x14ac:dyDescent="0.35">
      <c r="B42" s="5" t="s">
        <v>68</v>
      </c>
      <c r="C42" s="5" t="s">
        <v>35</v>
      </c>
      <c r="D42" s="5">
        <v>-900.00000000000011</v>
      </c>
      <c r="E42" s="5">
        <v>-1</v>
      </c>
      <c r="F42" s="5">
        <v>-900</v>
      </c>
      <c r="G42" s="5">
        <v>471.34597179774823</v>
      </c>
      <c r="H42" s="5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9986-2FED-4FDB-AF66-7D7282970D31}">
  <dimension ref="A1:J34"/>
  <sheetViews>
    <sheetView showGridLines="0" workbookViewId="0">
      <selection activeCell="M15" sqref="M15"/>
    </sheetView>
  </sheetViews>
  <sheetFormatPr defaultRowHeight="14.4" x14ac:dyDescent="0.3"/>
  <cols>
    <col min="1" max="1" width="2.33203125" customWidth="1"/>
    <col min="2" max="2" width="6.109375" bestFit="1" customWidth="1"/>
    <col min="3" max="3" width="9" bestFit="1" customWidth="1"/>
    <col min="4" max="4" width="12" bestFit="1" customWidth="1"/>
    <col min="5" max="5" width="2.33203125" customWidth="1"/>
    <col min="6" max="6" width="12.6640625" bestFit="1" customWidth="1"/>
    <col min="7" max="7" width="12" bestFit="1" customWidth="1"/>
    <col min="8" max="8" width="2.33203125" customWidth="1"/>
    <col min="9" max="9" width="12.6640625" bestFit="1" customWidth="1"/>
    <col min="10" max="10" width="12" bestFit="1" customWidth="1"/>
  </cols>
  <sheetData>
    <row r="1" spans="1:10" x14ac:dyDescent="0.3">
      <c r="A1" s="4" t="s">
        <v>133</v>
      </c>
    </row>
    <row r="2" spans="1:10" x14ac:dyDescent="0.3">
      <c r="A2" s="4" t="s">
        <v>139</v>
      </c>
    </row>
    <row r="3" spans="1:10" x14ac:dyDescent="0.3">
      <c r="A3" s="4" t="s">
        <v>142</v>
      </c>
    </row>
    <row r="5" spans="1:10" ht="15" thickBot="1" x14ac:dyDescent="0.35"/>
    <row r="6" spans="1:10" x14ac:dyDescent="0.3">
      <c r="B6" s="11"/>
      <c r="C6" s="11" t="s">
        <v>124</v>
      </c>
      <c r="D6" s="11"/>
    </row>
    <row r="7" spans="1:10" ht="15" thickBot="1" x14ac:dyDescent="0.35">
      <c r="B7" s="12" t="s">
        <v>58</v>
      </c>
      <c r="C7" s="12" t="s">
        <v>59</v>
      </c>
      <c r="D7" s="12" t="s">
        <v>121</v>
      </c>
    </row>
    <row r="8" spans="1:10" ht="15" thickBot="1" x14ac:dyDescent="0.35">
      <c r="B8" s="5" t="s">
        <v>83</v>
      </c>
      <c r="C8" s="5" t="s">
        <v>84</v>
      </c>
      <c r="D8" s="7">
        <v>471.34597179774823</v>
      </c>
    </row>
    <row r="10" spans="1:10" ht="15" thickBot="1" x14ac:dyDescent="0.35"/>
    <row r="11" spans="1:10" x14ac:dyDescent="0.3">
      <c r="B11" s="11"/>
      <c r="C11" s="11" t="s">
        <v>134</v>
      </c>
      <c r="D11" s="11"/>
      <c r="F11" s="11" t="s">
        <v>135</v>
      </c>
      <c r="G11" s="11" t="s">
        <v>124</v>
      </c>
      <c r="I11" s="11" t="s">
        <v>138</v>
      </c>
      <c r="J11" s="11" t="s">
        <v>124</v>
      </c>
    </row>
    <row r="12" spans="1:10" ht="15" thickBot="1" x14ac:dyDescent="0.35">
      <c r="B12" s="12" t="s">
        <v>58</v>
      </c>
      <c r="C12" s="12" t="s">
        <v>59</v>
      </c>
      <c r="D12" s="12" t="s">
        <v>121</v>
      </c>
      <c r="F12" s="12" t="s">
        <v>136</v>
      </c>
      <c r="G12" s="12" t="s">
        <v>137</v>
      </c>
      <c r="I12" s="12" t="s">
        <v>136</v>
      </c>
      <c r="J12" s="12" t="s">
        <v>137</v>
      </c>
    </row>
    <row r="13" spans="1:10" x14ac:dyDescent="0.3">
      <c r="B13" s="6" t="s">
        <v>85</v>
      </c>
      <c r="C13" s="6" t="s">
        <v>39</v>
      </c>
      <c r="D13" s="8">
        <v>424.40992891312067</v>
      </c>
      <c r="F13" s="8">
        <v>424.40992891312072</v>
      </c>
      <c r="G13" s="8">
        <v>471.34597179774823</v>
      </c>
      <c r="I13" s="8">
        <v>424.40992891312072</v>
      </c>
      <c r="J13" s="8">
        <v>471.34597179774823</v>
      </c>
    </row>
    <row r="14" spans="1:10" x14ac:dyDescent="0.3">
      <c r="B14" s="6" t="s">
        <v>87</v>
      </c>
      <c r="C14" s="6" t="s">
        <v>1</v>
      </c>
      <c r="D14" s="8">
        <v>0</v>
      </c>
      <c r="F14" s="8">
        <v>5.6843418860808015E-14</v>
      </c>
      <c r="G14" s="8">
        <v>471.34597179774823</v>
      </c>
      <c r="I14" s="8">
        <v>5.6843418860808015E-14</v>
      </c>
      <c r="J14" s="8">
        <v>471.34597179774823</v>
      </c>
    </row>
    <row r="15" spans="1:10" x14ac:dyDescent="0.3">
      <c r="B15" s="6" t="s">
        <v>88</v>
      </c>
      <c r="C15" s="6" t="s">
        <v>2</v>
      </c>
      <c r="D15" s="8">
        <v>0</v>
      </c>
      <c r="F15" s="8">
        <v>5.6843418860808015E-14</v>
      </c>
      <c r="G15" s="8">
        <v>471.34597179774823</v>
      </c>
      <c r="I15" s="8">
        <v>5.6843418860808015E-14</v>
      </c>
      <c r="J15" s="8">
        <v>471.34597179774823</v>
      </c>
    </row>
    <row r="16" spans="1:10" x14ac:dyDescent="0.3">
      <c r="B16" s="6" t="s">
        <v>89</v>
      </c>
      <c r="C16" s="6" t="s">
        <v>3</v>
      </c>
      <c r="D16" s="8">
        <v>324.40992891312072</v>
      </c>
      <c r="F16" s="8">
        <v>324.40992891312067</v>
      </c>
      <c r="G16" s="8">
        <v>471.34597179774823</v>
      </c>
      <c r="I16" s="8">
        <v>324.40992891312067</v>
      </c>
      <c r="J16" s="8">
        <v>471.34597179774823</v>
      </c>
    </row>
    <row r="17" spans="2:10" x14ac:dyDescent="0.3">
      <c r="B17" s="6" t="s">
        <v>90</v>
      </c>
      <c r="C17" s="6" t="s">
        <v>4</v>
      </c>
      <c r="D17" s="8">
        <v>178.21212073144511</v>
      </c>
      <c r="F17" s="8">
        <v>178.21212073144494</v>
      </c>
      <c r="G17" s="8">
        <v>471.34597179774823</v>
      </c>
      <c r="I17" s="8">
        <v>178.21212073144494</v>
      </c>
      <c r="J17" s="8">
        <v>471.34597179774823</v>
      </c>
    </row>
    <row r="18" spans="2:10" x14ac:dyDescent="0.3">
      <c r="B18" s="6" t="s">
        <v>91</v>
      </c>
      <c r="C18" s="6" t="s">
        <v>5</v>
      </c>
      <c r="D18" s="8">
        <v>0</v>
      </c>
      <c r="F18" s="8">
        <v>-1.7053025658242404E-13</v>
      </c>
      <c r="G18" s="8">
        <v>471.34597179774823</v>
      </c>
      <c r="I18" s="8">
        <v>-1.7053025658242404E-13</v>
      </c>
      <c r="J18" s="8">
        <v>471.34597179774823</v>
      </c>
    </row>
    <row r="19" spans="2:10" x14ac:dyDescent="0.3">
      <c r="B19" s="6" t="s">
        <v>92</v>
      </c>
      <c r="C19" s="6" t="s">
        <v>6</v>
      </c>
      <c r="D19" s="8">
        <v>0</v>
      </c>
      <c r="F19" s="8">
        <v>0</v>
      </c>
      <c r="G19" s="8">
        <v>471.34597179774823</v>
      </c>
      <c r="I19" s="8">
        <v>0</v>
      </c>
      <c r="J19" s="8">
        <v>471.34597179774823</v>
      </c>
    </row>
    <row r="20" spans="2:10" x14ac:dyDescent="0.3">
      <c r="B20" s="6" t="s">
        <v>93</v>
      </c>
      <c r="C20" s="6" t="s">
        <v>7</v>
      </c>
      <c r="D20" s="8">
        <v>0</v>
      </c>
      <c r="F20" s="8">
        <v>0</v>
      </c>
      <c r="G20" s="8">
        <v>471.34597179774823</v>
      </c>
      <c r="I20" s="8">
        <v>0</v>
      </c>
      <c r="J20" s="8">
        <v>471.34597179774823</v>
      </c>
    </row>
    <row r="21" spans="2:10" x14ac:dyDescent="0.3">
      <c r="B21" s="6" t="s">
        <v>94</v>
      </c>
      <c r="C21" s="6" t="s">
        <v>8</v>
      </c>
      <c r="D21" s="8">
        <v>107.45191746229722</v>
      </c>
      <c r="F21" s="8">
        <v>107.45191746229722</v>
      </c>
      <c r="G21" s="8">
        <v>471.34597179774823</v>
      </c>
      <c r="I21" s="8">
        <v>107.45191746229722</v>
      </c>
      <c r="J21" s="8">
        <v>471.34597179774823</v>
      </c>
    </row>
    <row r="22" spans="2:10" x14ac:dyDescent="0.3">
      <c r="B22" s="6" t="s">
        <v>95</v>
      </c>
      <c r="C22" s="6" t="s">
        <v>9</v>
      </c>
      <c r="D22" s="8">
        <v>0</v>
      </c>
      <c r="F22" s="8">
        <v>2.262424631275951E-13</v>
      </c>
      <c r="G22" s="8">
        <v>471.34597179774823</v>
      </c>
      <c r="I22" s="8">
        <v>2.262424631275951E-13</v>
      </c>
      <c r="J22" s="8">
        <v>471.34597179774823</v>
      </c>
    </row>
    <row r="23" spans="2:10" x14ac:dyDescent="0.3">
      <c r="B23" s="6" t="s">
        <v>96</v>
      </c>
      <c r="C23" s="6" t="s">
        <v>10</v>
      </c>
      <c r="D23" s="8">
        <v>0</v>
      </c>
      <c r="F23" s="8">
        <v>2.2737367544323206E-13</v>
      </c>
      <c r="G23" s="8">
        <v>471.34597179774823</v>
      </c>
      <c r="I23" s="8">
        <v>2.2737367544323206E-13</v>
      </c>
      <c r="J23" s="8">
        <v>471.34597179774823</v>
      </c>
    </row>
    <row r="24" spans="2:10" x14ac:dyDescent="0.3">
      <c r="B24" s="6" t="s">
        <v>97</v>
      </c>
      <c r="C24" s="6" t="s">
        <v>40</v>
      </c>
      <c r="D24" s="8">
        <v>0</v>
      </c>
      <c r="F24" s="8">
        <v>2.2737367544323206E-13</v>
      </c>
      <c r="G24" s="8">
        <v>471.34597179774823</v>
      </c>
      <c r="I24" s="8">
        <v>2.2737367544323206E-13</v>
      </c>
      <c r="J24" s="8">
        <v>471.34597179774823</v>
      </c>
    </row>
    <row r="25" spans="2:10" x14ac:dyDescent="0.3">
      <c r="B25" s="6" t="s">
        <v>98</v>
      </c>
      <c r="C25" s="6" t="s">
        <v>11</v>
      </c>
      <c r="D25" s="8">
        <v>304.19774640740326</v>
      </c>
      <c r="F25" s="8">
        <v>304.19774640740303</v>
      </c>
      <c r="G25" s="8">
        <v>471.34597179774823</v>
      </c>
      <c r="I25" s="8">
        <v>304.19774640740303</v>
      </c>
      <c r="J25" s="8">
        <v>471.34597179774823</v>
      </c>
    </row>
    <row r="26" spans="2:10" x14ac:dyDescent="0.3">
      <c r="B26" s="6" t="s">
        <v>99</v>
      </c>
      <c r="C26" s="6" t="s">
        <v>12</v>
      </c>
      <c r="D26" s="8">
        <v>0</v>
      </c>
      <c r="F26" s="8">
        <v>0</v>
      </c>
      <c r="G26" s="8">
        <v>471.34597179774823</v>
      </c>
      <c r="I26" s="8">
        <v>0</v>
      </c>
      <c r="J26" s="8">
        <v>471.34597179774823</v>
      </c>
    </row>
    <row r="27" spans="2:10" x14ac:dyDescent="0.3">
      <c r="B27" s="6" t="s">
        <v>100</v>
      </c>
      <c r="C27" s="6" t="s">
        <v>41</v>
      </c>
      <c r="D27" s="8">
        <v>0</v>
      </c>
      <c r="F27" s="8">
        <v>0</v>
      </c>
      <c r="G27" s="8">
        <v>471.34597179774823</v>
      </c>
      <c r="I27" s="8">
        <v>0</v>
      </c>
      <c r="J27" s="8">
        <v>471.34597179774823</v>
      </c>
    </row>
    <row r="28" spans="2:10" x14ac:dyDescent="0.3">
      <c r="B28" s="6" t="s">
        <v>101</v>
      </c>
      <c r="C28" s="6" t="s">
        <v>13</v>
      </c>
      <c r="D28" s="8">
        <v>801.47463585030903</v>
      </c>
      <c r="F28" s="8">
        <v>801.47463585030903</v>
      </c>
      <c r="G28" s="8">
        <v>471.34597179774823</v>
      </c>
      <c r="I28" s="8">
        <v>801.47463585030903</v>
      </c>
      <c r="J28" s="8">
        <v>471.34597179774823</v>
      </c>
    </row>
    <row r="29" spans="2:10" x14ac:dyDescent="0.3">
      <c r="B29" s="6" t="s">
        <v>102</v>
      </c>
      <c r="C29" s="6" t="s">
        <v>14</v>
      </c>
      <c r="D29" s="8">
        <v>0</v>
      </c>
      <c r="F29" s="8">
        <v>0</v>
      </c>
      <c r="G29" s="8">
        <v>471.34597179774823</v>
      </c>
      <c r="I29" s="8">
        <v>0</v>
      </c>
      <c r="J29" s="8">
        <v>471.34597179774823</v>
      </c>
    </row>
    <row r="30" spans="2:10" x14ac:dyDescent="0.3">
      <c r="B30" s="6" t="s">
        <v>103</v>
      </c>
      <c r="C30" s="6" t="s">
        <v>42</v>
      </c>
      <c r="D30" s="8">
        <v>0</v>
      </c>
      <c r="F30" s="8">
        <v>0</v>
      </c>
      <c r="G30" s="8">
        <v>471.34597179774823</v>
      </c>
      <c r="I30" s="8">
        <v>0</v>
      </c>
      <c r="J30" s="8">
        <v>471.34597179774823</v>
      </c>
    </row>
    <row r="31" spans="2:10" x14ac:dyDescent="0.3">
      <c r="B31" s="6" t="s">
        <v>104</v>
      </c>
      <c r="C31" s="6" t="s">
        <v>15</v>
      </c>
      <c r="D31" s="8">
        <v>601.23790974042925</v>
      </c>
      <c r="F31" s="8">
        <v>601.23790974042913</v>
      </c>
      <c r="G31" s="8">
        <v>471.34597179774823</v>
      </c>
      <c r="I31" s="8">
        <v>601.23790974042913</v>
      </c>
      <c r="J31" s="8">
        <v>471.34597179774823</v>
      </c>
    </row>
    <row r="32" spans="2:10" x14ac:dyDescent="0.3">
      <c r="B32" s="6" t="s">
        <v>105</v>
      </c>
      <c r="C32" s="6" t="s">
        <v>43</v>
      </c>
      <c r="D32" s="8">
        <v>0</v>
      </c>
      <c r="F32" s="8">
        <v>-1.1368683772161603E-13</v>
      </c>
      <c r="G32" s="8">
        <v>471.34597179774823</v>
      </c>
      <c r="I32" s="8">
        <v>-1.1368683772161603E-13</v>
      </c>
      <c r="J32" s="8">
        <v>471.34597179774823</v>
      </c>
    </row>
    <row r="33" spans="2:10" x14ac:dyDescent="0.3">
      <c r="B33" s="6" t="s">
        <v>106</v>
      </c>
      <c r="C33" s="6" t="s">
        <v>44</v>
      </c>
      <c r="D33" s="8">
        <v>0</v>
      </c>
      <c r="F33" s="8">
        <v>1.1312123156379755E-13</v>
      </c>
      <c r="G33" s="8">
        <v>471.34597179774823</v>
      </c>
      <c r="I33" s="8">
        <v>1.1312123156379755E-13</v>
      </c>
      <c r="J33" s="8">
        <v>471.34597179774823</v>
      </c>
    </row>
    <row r="34" spans="2:10" ht="15" thickBot="1" x14ac:dyDescent="0.35">
      <c r="B34" s="5" t="s">
        <v>107</v>
      </c>
      <c r="C34" s="5" t="s">
        <v>16</v>
      </c>
      <c r="D34" s="7">
        <v>471.34597179774823</v>
      </c>
      <c r="F34" s="7">
        <v>471.34597179774812</v>
      </c>
      <c r="G34" s="7">
        <v>471.34597179774812</v>
      </c>
      <c r="I34" s="7">
        <v>471.34597179774812</v>
      </c>
      <c r="J34" s="7">
        <v>471.34597179774812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F10"/>
  <sheetViews>
    <sheetView workbookViewId="0">
      <selection activeCell="E10" sqref="E10"/>
    </sheetView>
  </sheetViews>
  <sheetFormatPr defaultRowHeight="14.4" x14ac:dyDescent="0.3"/>
  <sheetData>
    <row r="5" spans="4:6" x14ac:dyDescent="0.3">
      <c r="D5">
        <v>1</v>
      </c>
    </row>
    <row r="6" spans="4:6" x14ac:dyDescent="0.3">
      <c r="D6">
        <v>1</v>
      </c>
    </row>
    <row r="8" spans="4:6" x14ac:dyDescent="0.3">
      <c r="E8">
        <v>2</v>
      </c>
      <c r="F8">
        <v>3</v>
      </c>
    </row>
    <row r="10" spans="4:6" x14ac:dyDescent="0.3">
      <c r="E10">
        <f t="array" ref="E10">SUMPRODUCT((D5:D6)*TRANSPOSE(E8:F8))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</vt:lpstr>
      <vt:lpstr>Answer Report 1</vt:lpstr>
      <vt:lpstr>Sensitivity Report 1</vt:lpstr>
      <vt:lpstr>Limits Report 1</vt:lpstr>
      <vt:lpstr>sumproduct vector formula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Pitakworarat, Wiwat</dc:creator>
  <cp:lastModifiedBy>44741</cp:lastModifiedBy>
  <dcterms:created xsi:type="dcterms:W3CDTF">2017-02-23T19:23:38Z</dcterms:created>
  <dcterms:modified xsi:type="dcterms:W3CDTF">2022-02-13T21:37:39Z</dcterms:modified>
</cp:coreProperties>
</file>