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lessandro\Desktop\"/>
    </mc:Choice>
  </mc:AlternateContent>
  <bookViews>
    <workbookView xWindow="0" yWindow="0" windowWidth="19410" windowHeight="1845"/>
  </bookViews>
  <sheets>
    <sheet name="Stratigraphic Dataset" sheetId="1" r:id="rId1"/>
    <sheet name="Single occurrence-Fm. dates" sheetId="6" r:id="rId2"/>
    <sheet name="Formation binning" sheetId="12" r:id="rId3"/>
    <sheet name="References" sheetId="3" r:id="rId4"/>
  </sheets>
  <calcPr calcId="152511"/>
  <fileRecoveryPr repairLoad="1"/>
</workbook>
</file>

<file path=xl/calcChain.xml><?xml version="1.0" encoding="utf-8"?>
<calcChain xmlns="http://schemas.openxmlformats.org/spreadsheetml/2006/main">
  <c r="A282" i="1" l="1"/>
  <c r="L281" i="1"/>
  <c r="A281" i="1" s="1"/>
  <c r="L280" i="1"/>
  <c r="A280" i="1" s="1"/>
  <c r="L279" i="1"/>
  <c r="A279" i="1" s="1"/>
  <c r="L278" i="1"/>
  <c r="A278" i="1" s="1"/>
  <c r="J277" i="1"/>
  <c r="L277" i="1" s="1"/>
  <c r="A277" i="1" s="1"/>
  <c r="L276" i="1"/>
  <c r="A276" i="1" s="1"/>
  <c r="L275" i="1"/>
  <c r="A275" i="1" s="1"/>
  <c r="L274" i="1"/>
  <c r="A274" i="1" s="1"/>
  <c r="L273" i="1"/>
  <c r="A273" i="1" s="1"/>
  <c r="L272" i="1"/>
  <c r="A272" i="1" s="1"/>
  <c r="L271" i="1"/>
  <c r="A271" i="1" s="1"/>
  <c r="L270" i="1"/>
  <c r="A270" i="1" s="1"/>
  <c r="L269" i="1"/>
  <c r="A269" i="1"/>
  <c r="L268" i="1"/>
  <c r="A268" i="1" s="1"/>
  <c r="L267" i="1"/>
  <c r="A267" i="1"/>
  <c r="L266" i="1"/>
  <c r="A266" i="1" s="1"/>
  <c r="L265" i="1"/>
  <c r="A265" i="1"/>
  <c r="A264" i="1"/>
  <c r="L263" i="1"/>
  <c r="A263" i="1" s="1"/>
  <c r="L262" i="1"/>
  <c r="A262" i="1" s="1"/>
  <c r="L261" i="1"/>
  <c r="A261" i="1" s="1"/>
  <c r="L260" i="1"/>
  <c r="A260" i="1" s="1"/>
  <c r="L259" i="1"/>
  <c r="A259" i="1" s="1"/>
  <c r="L258" i="1"/>
  <c r="A258" i="1" s="1"/>
  <c r="L257" i="1"/>
  <c r="A257" i="1"/>
  <c r="L256" i="1"/>
  <c r="A256" i="1" s="1"/>
  <c r="L255" i="1"/>
  <c r="A255" i="1" s="1"/>
  <c r="L254" i="1"/>
  <c r="A254" i="1"/>
  <c r="L253" i="1"/>
  <c r="A253" i="1" s="1"/>
  <c r="L252" i="1"/>
  <c r="A252" i="1" s="1"/>
  <c r="L251" i="1"/>
  <c r="A251" i="1" s="1"/>
  <c r="L250" i="1"/>
  <c r="A250" i="1" s="1"/>
  <c r="L249" i="1"/>
  <c r="A249" i="1" s="1"/>
  <c r="L248" i="1"/>
  <c r="A248" i="1" s="1"/>
  <c r="L247" i="1"/>
  <c r="A247" i="1" s="1"/>
  <c r="L246" i="1"/>
  <c r="A246" i="1" s="1"/>
  <c r="L245" i="1"/>
  <c r="A245" i="1" s="1"/>
  <c r="L244" i="1"/>
  <c r="A244" i="1" s="1"/>
  <c r="L243" i="1"/>
  <c r="A243" i="1" s="1"/>
  <c r="L242" i="1"/>
  <c r="A242" i="1" s="1"/>
  <c r="L241" i="1"/>
  <c r="A241" i="1" s="1"/>
  <c r="L240" i="1"/>
  <c r="A240" i="1" s="1"/>
  <c r="A239" i="1"/>
  <c r="A238" i="1"/>
  <c r="A237" i="1"/>
  <c r="A236" i="1"/>
  <c r="A235" i="1"/>
  <c r="L234" i="1"/>
  <c r="A234" i="1" s="1"/>
  <c r="A233" i="1"/>
  <c r="L232" i="1"/>
  <c r="A232" i="1" s="1"/>
  <c r="L231" i="1"/>
  <c r="A231" i="1" s="1"/>
  <c r="L230" i="1"/>
  <c r="A230" i="1" s="1"/>
  <c r="L229" i="1"/>
  <c r="A229" i="1" s="1"/>
  <c r="A228" i="1"/>
  <c r="L227" i="1"/>
  <c r="A227" i="1" s="1"/>
  <c r="L226" i="1"/>
  <c r="A226" i="1" s="1"/>
  <c r="A225" i="1"/>
  <c r="A224" i="1"/>
  <c r="A223" i="1"/>
  <c r="L222" i="1"/>
  <c r="A222" i="1" s="1"/>
  <c r="A221" i="1"/>
  <c r="L220" i="1"/>
  <c r="A220" i="1" s="1"/>
  <c r="A219" i="1"/>
  <c r="A218" i="1"/>
  <c r="A217" i="1"/>
  <c r="L216" i="1"/>
  <c r="A216" i="1" s="1"/>
  <c r="L215" i="1"/>
  <c r="A215" i="1" s="1"/>
  <c r="L214" i="1"/>
  <c r="A214" i="1" s="1"/>
  <c r="L213" i="1"/>
  <c r="A213" i="1" s="1"/>
  <c r="L212" i="1"/>
  <c r="A212" i="1" s="1"/>
  <c r="L211" i="1"/>
  <c r="A211" i="1" s="1"/>
  <c r="L210" i="1"/>
  <c r="A210" i="1" s="1"/>
  <c r="L209" i="1"/>
  <c r="A209" i="1" s="1"/>
  <c r="A208" i="1"/>
  <c r="A207" i="1"/>
  <c r="A206" i="1"/>
  <c r="A205" i="1"/>
  <c r="A204" i="1"/>
  <c r="L203" i="1"/>
  <c r="A203" i="1" s="1"/>
  <c r="A202" i="1"/>
  <c r="L201" i="1"/>
  <c r="A201" i="1" s="1"/>
  <c r="L200" i="1"/>
  <c r="A200" i="1" s="1"/>
  <c r="L199" i="1"/>
  <c r="A199" i="1" s="1"/>
  <c r="L198" i="1"/>
  <c r="A198" i="1" s="1"/>
  <c r="L197" i="1"/>
  <c r="A197" i="1" s="1"/>
  <c r="A196" i="1"/>
  <c r="A195" i="1"/>
  <c r="A194" i="1"/>
  <c r="A193" i="1"/>
  <c r="A192" i="1"/>
  <c r="A191" i="1"/>
  <c r="A190" i="1"/>
  <c r="A189" i="1"/>
  <c r="A188" i="1"/>
  <c r="A187" i="1"/>
  <c r="A186" i="1"/>
  <c r="A185" i="1"/>
  <c r="A184" i="1"/>
  <c r="A183" i="1"/>
  <c r="L182" i="1"/>
  <c r="A182" i="1" s="1"/>
  <c r="A181" i="1"/>
  <c r="L180" i="1"/>
  <c r="A180" i="1" s="1"/>
  <c r="A179" i="1"/>
  <c r="L178" i="1"/>
  <c r="A178" i="1" s="1"/>
  <c r="L177" i="1"/>
  <c r="A177" i="1" s="1"/>
  <c r="A176" i="1"/>
  <c r="L175" i="1"/>
  <c r="A175" i="1" s="1"/>
  <c r="L174" i="1"/>
  <c r="A174" i="1" s="1"/>
  <c r="L173" i="1"/>
  <c r="A173" i="1" s="1"/>
  <c r="L172" i="1"/>
  <c r="A172" i="1" s="1"/>
  <c r="L171" i="1"/>
  <c r="A171" i="1" s="1"/>
  <c r="L170" i="1"/>
  <c r="A170" i="1" s="1"/>
  <c r="L169" i="1"/>
  <c r="A169" i="1" s="1"/>
  <c r="L168" i="1"/>
  <c r="A168" i="1" s="1"/>
  <c r="L167" i="1"/>
  <c r="A167" i="1" s="1"/>
  <c r="L166" i="1"/>
  <c r="A166" i="1"/>
  <c r="L165" i="1"/>
  <c r="A165" i="1" s="1"/>
  <c r="L164" i="1"/>
  <c r="A164" i="1" s="1"/>
  <c r="L163" i="1"/>
  <c r="A163" i="1" s="1"/>
  <c r="L162" i="1"/>
  <c r="A162" i="1" s="1"/>
  <c r="L161" i="1"/>
  <c r="A161" i="1" s="1"/>
  <c r="L160" i="1"/>
  <c r="A160" i="1" s="1"/>
  <c r="L159" i="1"/>
  <c r="A159" i="1" s="1"/>
  <c r="L158" i="1"/>
  <c r="A158" i="1" s="1"/>
  <c r="L157" i="1"/>
  <c r="A157" i="1" s="1"/>
  <c r="A156" i="1"/>
  <c r="L155" i="1"/>
  <c r="A155" i="1" s="1"/>
  <c r="L154" i="1"/>
  <c r="A154" i="1" s="1"/>
  <c r="L153" i="1"/>
  <c r="A153" i="1" s="1"/>
  <c r="L152" i="1"/>
  <c r="A152" i="1" s="1"/>
  <c r="L151" i="1"/>
  <c r="A151" i="1" s="1"/>
  <c r="L150" i="1"/>
  <c r="A150" i="1" s="1"/>
  <c r="A149" i="1"/>
  <c r="L148" i="1"/>
  <c r="A148" i="1" s="1"/>
  <c r="L147" i="1"/>
  <c r="A147" i="1" s="1"/>
  <c r="L146" i="1"/>
  <c r="A146" i="1" s="1"/>
  <c r="L145" i="1"/>
  <c r="A145" i="1" s="1"/>
  <c r="A144" i="1"/>
  <c r="L143" i="1"/>
  <c r="A143" i="1" s="1"/>
  <c r="L142" i="1"/>
  <c r="A142" i="1" s="1"/>
  <c r="L141" i="1"/>
  <c r="A141" i="1" s="1"/>
  <c r="L140" i="1"/>
  <c r="A140" i="1" s="1"/>
  <c r="L139" i="1"/>
  <c r="A139" i="1" s="1"/>
  <c r="L138" i="1"/>
  <c r="A138" i="1" s="1"/>
  <c r="A137" i="1"/>
  <c r="L136" i="1"/>
  <c r="A136" i="1" s="1"/>
  <c r="L135" i="1"/>
  <c r="A135" i="1" s="1"/>
  <c r="L134" i="1"/>
  <c r="A134" i="1" s="1"/>
  <c r="L133" i="1"/>
  <c r="A133" i="1" s="1"/>
  <c r="L132" i="1"/>
  <c r="A132" i="1" s="1"/>
  <c r="L131" i="1"/>
  <c r="A131" i="1" s="1"/>
  <c r="L130" i="1"/>
  <c r="A130" i="1" s="1"/>
  <c r="L129" i="1"/>
  <c r="A129" i="1" s="1"/>
  <c r="L128" i="1"/>
  <c r="A128" i="1" s="1"/>
  <c r="A127" i="1"/>
  <c r="L126" i="1"/>
  <c r="A126" i="1" s="1"/>
  <c r="L125" i="1"/>
  <c r="A125" i="1" s="1"/>
  <c r="L124" i="1"/>
  <c r="A124" i="1" s="1"/>
  <c r="L123" i="1"/>
  <c r="A123" i="1" s="1"/>
  <c r="L122" i="1"/>
  <c r="A122" i="1" s="1"/>
  <c r="L121" i="1"/>
  <c r="A121" i="1" s="1"/>
  <c r="A120" i="1"/>
  <c r="A119" i="1"/>
  <c r="L118" i="1"/>
  <c r="A118" i="1" s="1"/>
  <c r="L117" i="1"/>
  <c r="A117" i="1" s="1"/>
  <c r="A116" i="1"/>
  <c r="L115" i="1"/>
  <c r="A115" i="1" s="1"/>
  <c r="L114" i="1"/>
  <c r="A114" i="1" s="1"/>
  <c r="L113" i="1"/>
  <c r="A113" i="1" s="1"/>
  <c r="L112" i="1"/>
  <c r="A112" i="1" s="1"/>
  <c r="L111" i="1"/>
  <c r="A111" i="1"/>
  <c r="L110" i="1"/>
  <c r="A110" i="1" s="1"/>
  <c r="A109" i="1"/>
  <c r="A108" i="1"/>
  <c r="L107" i="1"/>
  <c r="A107" i="1" s="1"/>
  <c r="L106" i="1"/>
  <c r="A106" i="1" s="1"/>
  <c r="L105" i="1"/>
  <c r="A105" i="1"/>
  <c r="L104" i="1"/>
  <c r="A104" i="1" s="1"/>
  <c r="L103" i="1"/>
  <c r="A103" i="1" s="1"/>
  <c r="A102" i="1"/>
  <c r="K101" i="1"/>
  <c r="L101" i="1" s="1"/>
  <c r="A101" i="1" s="1"/>
  <c r="K100" i="1"/>
  <c r="L100" i="1" s="1"/>
  <c r="A100" i="1" s="1"/>
  <c r="L99" i="1"/>
  <c r="A99" i="1" s="1"/>
  <c r="L98" i="1"/>
  <c r="A98" i="1" s="1"/>
  <c r="L97" i="1"/>
  <c r="A97" i="1" s="1"/>
  <c r="L96" i="1"/>
  <c r="A96" i="1" s="1"/>
  <c r="L95" i="1"/>
  <c r="A95" i="1" s="1"/>
  <c r="A94" i="1"/>
  <c r="L93" i="1"/>
  <c r="A93" i="1" s="1"/>
  <c r="L92" i="1"/>
  <c r="A92" i="1" s="1"/>
  <c r="L91" i="1"/>
  <c r="A91" i="1" s="1"/>
  <c r="L90" i="1"/>
  <c r="A90" i="1" s="1"/>
  <c r="A89" i="1"/>
  <c r="L88" i="1"/>
  <c r="A88" i="1" s="1"/>
  <c r="L87" i="1"/>
  <c r="A87" i="1" s="1"/>
  <c r="L86" i="1"/>
  <c r="A86" i="1" s="1"/>
  <c r="L85" i="1"/>
  <c r="A85" i="1" s="1"/>
  <c r="L84" i="1"/>
  <c r="A84" i="1" s="1"/>
  <c r="L83" i="1"/>
  <c r="A83" i="1" s="1"/>
  <c r="L82" i="1"/>
  <c r="A82" i="1" s="1"/>
  <c r="L81" i="1"/>
  <c r="A81" i="1" s="1"/>
  <c r="L80" i="1"/>
  <c r="A80" i="1" s="1"/>
  <c r="L79" i="1"/>
  <c r="A79" i="1" s="1"/>
  <c r="L78" i="1"/>
  <c r="A78" i="1" s="1"/>
  <c r="L77" i="1"/>
  <c r="A77" i="1" s="1"/>
  <c r="L76" i="1"/>
  <c r="A76" i="1" s="1"/>
  <c r="L75" i="1"/>
  <c r="A75" i="1" s="1"/>
  <c r="A74" i="1"/>
  <c r="A73" i="1"/>
  <c r="L72" i="1"/>
  <c r="A72" i="1" s="1"/>
  <c r="L71" i="1"/>
  <c r="A71" i="1" s="1"/>
  <c r="L70" i="1"/>
  <c r="A70" i="1" s="1"/>
  <c r="L69" i="1"/>
  <c r="A69" i="1" s="1"/>
  <c r="K68" i="1"/>
  <c r="L68" i="1" s="1"/>
  <c r="A68" i="1" s="1"/>
  <c r="J67" i="1"/>
  <c r="A67" i="1"/>
  <c r="L66" i="1"/>
  <c r="A66" i="1" s="1"/>
  <c r="L65" i="1"/>
  <c r="A65" i="1" s="1"/>
  <c r="L64" i="1"/>
  <c r="A64" i="1" s="1"/>
  <c r="A63" i="1"/>
  <c r="L62" i="1"/>
  <c r="A62" i="1" s="1"/>
  <c r="L61" i="1"/>
  <c r="A61" i="1" s="1"/>
  <c r="A60" i="1"/>
  <c r="L59" i="1"/>
  <c r="A59" i="1" s="1"/>
  <c r="A58" i="1"/>
  <c r="L57" i="1"/>
  <c r="A57" i="1" s="1"/>
  <c r="L56" i="1"/>
  <c r="A56" i="1" s="1"/>
  <c r="L55" i="1"/>
  <c r="A55" i="1" s="1"/>
  <c r="L54" i="1"/>
  <c r="A54" i="1" s="1"/>
  <c r="L53" i="1"/>
  <c r="A53" i="1" s="1"/>
  <c r="L52" i="1"/>
  <c r="A52" i="1" s="1"/>
  <c r="L51" i="1"/>
  <c r="A51" i="1" s="1"/>
  <c r="L50" i="1"/>
  <c r="A50" i="1" s="1"/>
  <c r="L49" i="1"/>
  <c r="A49" i="1" s="1"/>
  <c r="L48" i="1"/>
  <c r="A48" i="1" s="1"/>
  <c r="J47" i="1"/>
  <c r="L47" i="1" s="1"/>
  <c r="A47" i="1" s="1"/>
  <c r="L46" i="1"/>
  <c r="A46" i="1"/>
  <c r="L45" i="1"/>
  <c r="A45" i="1" s="1"/>
  <c r="L44" i="1"/>
  <c r="A44" i="1" s="1"/>
  <c r="L43" i="1"/>
  <c r="A43" i="1" s="1"/>
  <c r="L42" i="1"/>
  <c r="A42" i="1" s="1"/>
  <c r="L41" i="1"/>
  <c r="A41" i="1" s="1"/>
  <c r="L40" i="1"/>
  <c r="A40" i="1" s="1"/>
  <c r="L39" i="1"/>
  <c r="A39" i="1" s="1"/>
  <c r="L38" i="1"/>
  <c r="A38" i="1" s="1"/>
  <c r="L37" i="1"/>
  <c r="A37" i="1" s="1"/>
  <c r="A36" i="1"/>
  <c r="L35" i="1"/>
  <c r="A35" i="1" s="1"/>
  <c r="L34" i="1"/>
  <c r="A34" i="1" s="1"/>
  <c r="L33" i="1"/>
  <c r="A33" i="1" s="1"/>
  <c r="L32" i="1"/>
  <c r="A32" i="1" s="1"/>
  <c r="L31" i="1"/>
  <c r="A31" i="1" s="1"/>
  <c r="L30" i="1"/>
  <c r="A30" i="1" s="1"/>
  <c r="L29" i="1"/>
  <c r="A29" i="1" s="1"/>
  <c r="L28" i="1"/>
  <c r="A28" i="1" s="1"/>
  <c r="L27" i="1"/>
  <c r="A27" i="1" s="1"/>
  <c r="L26" i="1"/>
  <c r="A26" i="1" s="1"/>
  <c r="L25" i="1"/>
  <c r="A25" i="1" s="1"/>
  <c r="L24" i="1"/>
  <c r="A24" i="1" s="1"/>
  <c r="L23" i="1"/>
  <c r="A23" i="1" s="1"/>
  <c r="L22" i="1"/>
  <c r="A22" i="1" s="1"/>
  <c r="L21" i="1"/>
  <c r="A21" i="1" s="1"/>
  <c r="L20" i="1"/>
  <c r="A20" i="1" s="1"/>
  <c r="L19" i="1"/>
  <c r="A19" i="1" s="1"/>
  <c r="L18" i="1"/>
  <c r="A18" i="1" s="1"/>
  <c r="L17" i="1"/>
  <c r="A17" i="1" s="1"/>
  <c r="A16" i="1"/>
  <c r="L15" i="1"/>
  <c r="A15" i="1" s="1"/>
  <c r="L14" i="1"/>
  <c r="A14" i="1" s="1"/>
  <c r="L13" i="1"/>
  <c r="A13" i="1" s="1"/>
  <c r="L12" i="1"/>
  <c r="A12" i="1"/>
  <c r="L11" i="1"/>
  <c r="A11" i="1" s="1"/>
  <c r="L10" i="1"/>
  <c r="A10" i="1" s="1"/>
  <c r="L9" i="1"/>
  <c r="A9" i="1" s="1"/>
  <c r="L8" i="1"/>
  <c r="A8" i="1" s="1"/>
  <c r="L7" i="1"/>
  <c r="A7" i="1" s="1"/>
  <c r="L6" i="1"/>
  <c r="A6" i="1" s="1"/>
  <c r="L5" i="1"/>
  <c r="A5" i="1" s="1"/>
  <c r="L4" i="1"/>
  <c r="A4" i="1" s="1"/>
  <c r="L3" i="1"/>
  <c r="A3" i="1" s="1"/>
</calcChain>
</file>

<file path=xl/sharedStrings.xml><?xml version="1.0" encoding="utf-8"?>
<sst xmlns="http://schemas.openxmlformats.org/spreadsheetml/2006/main" count="3586" uniqueCount="1440">
  <si>
    <t>Short references</t>
  </si>
  <si>
    <t>Complete References</t>
  </si>
  <si>
    <t>Albright et al. 2007</t>
  </si>
  <si>
    <t>Albright LB III, Gillette DD, Titus AL. Plesiosaurs from the Upper Cretaceous (Cenomanian–Turonian) Tropic Shale of southern Utah, part 2: Polycotylidae. Journal of Vertebrate Paleontology. 2007;27:41–58.</t>
  </si>
  <si>
    <t>Arbour and Currie 2013</t>
  </si>
  <si>
    <t>Sternberg CM. A toothless armoured dinosaur from the Upper Cretaceous of Alberta. Canada Department of Mines Geological Survey Bulletin (Geological Series). 1929;54(49):28–33.</t>
  </si>
  <si>
    <t>Arbour and Evans 2017</t>
  </si>
  <si>
    <t>Arbour VC, Evans DC. A new ankylosaurine dinosaur from the Judith River Formation of Montana, USA, based on an exceptional skeleton with soft tissue preservation. Royal Society Open Science. 2017; 4(5):161086.</t>
  </si>
  <si>
    <t>Arbour and Graves 2008</t>
  </si>
  <si>
    <t>Arbour VC and Graves MC 2008. An ornithischian dinosaur from the Sustut Basin, north–central British Columbia, Canada. Canadian Journal of Earth Sciences. 2008;45(4): 457–463.</t>
  </si>
  <si>
    <t>Arbour et al. 2009</t>
  </si>
  <si>
    <t>Parks WA. Dyoplosaurus acutosquameus, a new genus and species of armoured dinosaur; and notes on a skeleton of Prosaurolophus maximus. University of Toronto Studies, Geological Series. 1924;18:1–35.</t>
  </si>
  <si>
    <t>Arbour et al. 2014</t>
  </si>
  <si>
    <t>Arbour VM, Burns ME, Sullivan RM, Lucas SG, Cantrell AK, Fry J, Suazo TL. A new ankylosaurid dinosaur from the Upper Cretaceous (Kirtlandian) of New Mexico with implications for ankylosaurid diversity in the Upper Cretaceous of western North America. PLoS ONE. 2014;9(9):e108804:1–14.</t>
  </si>
  <si>
    <t>Baird and Horner 1979</t>
  </si>
  <si>
    <t>Baird D and Horner JR. Cretaceous dinosaurs of North Carolina. Brimleyana. 1979;2:1–28.</t>
  </si>
  <si>
    <t>Bamburak et al. 2016</t>
  </si>
  <si>
    <t>Bamburak JD, Hamilton M, Heaman LM. Geochronology of Late Cretaceous bentonite beds in south–western Manitoba: 2016 update; in Report of Activities 2016, Manitoba Growth, Enterprise and Trade, Manitoba Geological Survey. 2016; 168–175.</t>
  </si>
  <si>
    <t>Baszio 1997</t>
  </si>
  <si>
    <t>Baszio S. Palaeo–ecology of dinosaur assemblages throughout the Late Cretaceous of South Alberta, Canada. Courier Forschungsinstitut Senckenberg. 1997;196:1–31.</t>
  </si>
  <si>
    <t>Bell et al. 2014</t>
  </si>
  <si>
    <t>Bell PR, Fanti F, Currie PJ, Arbour VM. A Mummified Duck–Billed Dinosaur with a Soft–Tissue Cock’s Comb, Current Biology. 2014;24(1):70–75.</t>
  </si>
  <si>
    <t>Benson et al. 2014</t>
  </si>
  <si>
    <t>Benson RBJ, Campione NE, Carrano MT, Mannion PD, Sullivan C, Upchurch P, Evans DC. Rates of Dinosaur Body Mass Evolution Indicate 170 Million Years of Sustained Ecological Innovation on the Avian Stem Lineage, PLoS Biology. 2014;12(5): e1001853. https://doi.org/10.1371/journal.pbio.1001853.</t>
  </si>
  <si>
    <t>Benson et al. 2018</t>
  </si>
  <si>
    <t>Benson RBJ, Hunt G, Carrano MT, Campione N. Cope's rule and the adaptive landscape of dinosaur body size evolution, Palaeontology. 2017;61(1): 13–48.</t>
  </si>
  <si>
    <t>Boyd et al. 2009</t>
  </si>
  <si>
    <t>Boyd CA. 2015 The systematic relationships and biogeographic history of ornithischian dinosaurs. PeerJ 3:e1523 https://doi.org/10.7717/peerj.1523</t>
  </si>
  <si>
    <t>Breithaup 1982</t>
  </si>
  <si>
    <t>Breithaupt BH. Nonmammalian vertebrate faunas from the Late Cretaceous of Wyoming. In: Nelson GE editor. Wyoming Geological Association 36th Annual Field Conference Guidebook: The Cretaceous Geology of Wyoming. 1985;159–175.</t>
  </si>
  <si>
    <t>Breyer et al. 2007</t>
  </si>
  <si>
    <t>Breyer JA, Busbey AB, Hanson RE, Befus KE, Griffin WR, Hargrove US, Bergman SC. Evidence for Late Cretaceous volcanism in Trans–Pecos Texas. The Journal of Geology; 2007. 115; 243–251.</t>
  </si>
  <si>
    <t>Brink et al. 2014</t>
  </si>
  <si>
    <t>Brink KS, Zelenitsky DK, Evans DC, Horner JR, Therrien F. 2014. Cranial morphology and variation in Hypacrosaurus stebingeri (Ornithischia: Hadrosauridae). In: Eberth DA and Evans DC editors. Hadrosaurs. p. 245–265</t>
  </si>
  <si>
    <t>Brochu 2003</t>
  </si>
  <si>
    <t>Christopher A. Brochu. Osteology of Tyrannosaurus rex: insights from a nearly complete skeleton and high–resolution computed tomographic analysis of the skull, Journal of Vertebrate Paleontology. 2003; 22: 1–138.</t>
  </si>
  <si>
    <t>Brown and Druckenmiller 2011</t>
  </si>
  <si>
    <t>Brown CM and Druckenmiller PS. Basal ornithopod (Dinosauria: Ornithischia) teeth from the Prince Creek Formation (early Maastrichtian) of Alaska. Canadian Journal of Earth Sciences. 2011;48:1342–1354.</t>
  </si>
  <si>
    <t>Brown and Schlaikjer 1943</t>
  </si>
  <si>
    <t>Brown B and Schlaikjer EM. A study of the troödont dinosaurs with the description of a new genus and four new species. Bulletin of the American Museum of Natural History. 1943;82(5):115–150</t>
  </si>
  <si>
    <t>Brown et al. 2011</t>
  </si>
  <si>
    <t>Brown CM, Boyd CA, Russell AP. A new basal ornithopod dinosaur (Frenchman Formation, Saskatchewan, Canada), and implications for late Maastrichtian ornithischian diversity in North America". Zoological Journal of the Linnean Society. 2011;163(4):1157–1198.</t>
  </si>
  <si>
    <t>Brown et al. 2013</t>
  </si>
  <si>
    <t>Brown CM, Evans DC, Ryan MJ, Russell AP. New data on the diversity and abundance of small–bodied ornithopods (Dinosauria, Ornithischia) from the Belly River Group (Campanian) of Alberta. Journal of Vertebrate Paleontology. 2013. 33(3):495–520.</t>
  </si>
  <si>
    <t>Brown 1910</t>
  </si>
  <si>
    <t>Brown B. The Cretaceous Ojo Alamo beds of New Mexico with description of the new dinosaur genus Kritosaurus. Bulletin of the American Museum of Natural History. 1910;28(24):267–274.</t>
  </si>
  <si>
    <t>Brown 1913</t>
  </si>
  <si>
    <t>Brown B. The skeleton of Saurolophus, a crested duck–billed dinosaur from the Edmonton Cretaceous. Bulletin of the American Museum of Natural History. 1913;32(19):387–393.</t>
  </si>
  <si>
    <t>Brown. 1914</t>
  </si>
  <si>
    <t>Brown B. Anchiceratops, a new genus of horned dinosaurs from the Edmonton Cretaceous of Alberta. With discussion of the origin of the ceratopsian crest and the brain casts of Anchiceratops and Trachodon. Bulletin of the American Museum of Natural History. 1914;33(33):539–548.</t>
  </si>
  <si>
    <t>Brownstein 2017</t>
  </si>
  <si>
    <t>Brownstein CD. Theropod specimens from the Navesink Formation and their implications for the Diversity and Biogeography of Ornithomimosaurs and Tyrannosauroids on Appalachia. PeerJ Preprints. 2017;5:e3105v1.</t>
  </si>
  <si>
    <t>Burham et al. 2000</t>
  </si>
  <si>
    <t>Burnham DA, Derstler KL, Currie PJ, Bakker RT, Zhou Z, Ostrom JH. Remarkable new birdlike dinosaur (Theropoda: Maniraptora) from the Upper Cretaceous of Montana. University of Kansas Paleontological Contributions. 2000; 13:1–14.</t>
  </si>
  <si>
    <t>Burns and Sullivan 2011</t>
  </si>
  <si>
    <t>Burns ME and Sullivan RM. A new ankylosaurid from the Upper Cretaceous Kirtland Formation, San Juan Basin, with comments on the diversity of ankylosaurids in New Mexico. New Mexico Museum of Natural History and Science Bulletin. 2011;53:169–178.</t>
  </si>
  <si>
    <t>Burns 2008</t>
  </si>
  <si>
    <t>Ford TL. A review of ankylosaur osteoderms from New Mexico and a preliminary review of ankylosaur armor. Dinosaurs of New Mexico. New Mexico Museum of Natural History and Science Bulletin. 2000;17:157–176.</t>
  </si>
  <si>
    <t>Campbell et al. 2016</t>
  </si>
  <si>
    <t>Campbell JA, Ryan MJ, Holmes RB, Schröder–Adams CJ. A Re–Evaluation of the Chasmosaurine Ceratopsid Genus Chasmosaurus (Dinosauria: Ornithischia) from the Upper Cretaceous (Campanian) Dinosaur Park Formation of Western Canada. PLoS ONE. 2016;11(1):e0145805.</t>
  </si>
  <si>
    <t>Campione and Evans 2011</t>
  </si>
  <si>
    <t>Campione NE, Evans DC. Cranial growth and variation in Edmontosaurs (Dinosauria: Hadrosauridae): implications for latest Cretaceous megaherbivore diversity in North America. PLoS ONE. 2011;6(9):e25186.</t>
  </si>
  <si>
    <t>Carpenter et al. 1995</t>
  </si>
  <si>
    <t>Carpenter K, Dilkes DW, Weishampel DB. The dinosaurs of the Niobrara Chalk Formation (Upper Cretaceous, Kansas). Journal of Vertebrate Paleontology. 1995;15(2):275–297.</t>
  </si>
  <si>
    <t>Carpenter et al. 1997</t>
  </si>
  <si>
    <t>Carpenter K, Russell DA, Baird D, Denton R. Redescription of the holotype of Dryptosaurus aquilinguis (Dinosauria: Theropoda) from the Upper Cretaceous of New Jersey. Journal of Vertebrate Paleontology. 1997;17(3):561–573.</t>
  </si>
  <si>
    <t>Carpenter and Breithaupt 1986</t>
  </si>
  <si>
    <t>Carpenter K and Breithaupt B. Latest Cretaceous occurrence of nodosaurid ankylosaurs (Dinosauria, Ornithischia) in western North America and the gradual extinction of the dinosaurs. Journal of Vertebrate Paleontology. 1986;6:251–257.</t>
  </si>
  <si>
    <t>Carpenter 1990</t>
  </si>
  <si>
    <t>Carpenter K. Ankylosaur systematics: examples using Panoplosaurus and Edmontonia (Ankylosauria: Nodosauridae). In: Carpenter K and Currie PJ editors. Dinosaur Systematics, approaches and perspectives. Cambridge University Press. 1990; p. 281–298.</t>
  </si>
  <si>
    <t>Carpenter K, Dilkes DW, Weishampel DB. The dinosaurs of the Niobrara Chalk Formation (Upper Cretaceous, Kansas), Journal of Vertebrate Paleontology. 1995; 15(2):275–297.</t>
  </si>
  <si>
    <t>Carr and Williamson 2010</t>
  </si>
  <si>
    <t>Carr TD and Williamson TE. Bistahieversor sealeyi, gen. et sp. nov., a new tyrannosauroid from New Mexico and the origin of deep snouts in Tyrannosauroidea. Journal of Vertebrate Paleontology. 2010; 30(1):1–16.</t>
  </si>
  <si>
    <t>Carr et al. 2005</t>
  </si>
  <si>
    <t>Carr TD, Williamson TE, Schwimmer DR. A new genus and species of tyrannosauroid from the Late Cretaceous (Middle Campanian) Demopolis formation of Alabama. Journal of Vertebrate Paleontology. 2005;25(1):119–143.</t>
  </si>
  <si>
    <t>Carr et al. 2011</t>
  </si>
  <si>
    <t>Carr TD, Williamson TE, Britt BB, Stadtman KL. Evidence for high taxonomic and morphologic tyrannosauroid diversity in the Late Cretaceous (Late Campanian) of the American Southwest and a new short–skulled tyrannosaurid from the Kaiparowits Formation of Utah. Naturwissenschaften. 2011; 98(3):241–246.</t>
  </si>
  <si>
    <t>Carr et al. 2017</t>
  </si>
  <si>
    <t>Carr TD, Varricchio DJ, Sedlmayr JC,Roberts  EM, Moore JR. A new tyrannosaur with evidence for anagenesis and crocodile–like facial sensory system. Scientific Reports. 2017; 7(44942): 1–11.</t>
  </si>
  <si>
    <t>Chiappe et al. 2002</t>
  </si>
  <si>
    <t>Chiappe LM, Norell MA, Clark JM. The Cretaceous, short–armed Alvarezsauridae: Mononykus and its kin. In L. M. Chiappe and L. M. Witmer (eds.), Mesozoic Birds: Above the Heads of Dinosaurs. University of California Press, Berkeley. 2002;87–120.</t>
  </si>
  <si>
    <t>Chiba et al 2017</t>
  </si>
  <si>
    <t>Chiba K, Ryan M, Fanti F, Loewen M, Evans D. New material and systematic re–evaluation of Medusaceratops lokii (Dinosauria, Ceratopsidae) from the Judith River Formation (Campanian, Montana). Journal of Paleontology. 2018; 92(2): 272–288.</t>
  </si>
  <si>
    <t>Chinnery 2004</t>
  </si>
  <si>
    <t>Chinnery BJ. Description of Prenoceratops pieganensis gen. et sp. nov. (Dinosauria: Neoceratopsia) from the Two Medicine Formation of Montana. Journal of Vertebrate Paleontology, 2004. 24(3):572–590.</t>
  </si>
  <si>
    <t>Chinnery and Horner 2003</t>
  </si>
  <si>
    <t>Chinnery BJ and Horner JR. New basal neoceratopsian from the lower Two Medicine Formation of Montana provides a link between Asian and North American taxa. Journal of Vertebrate Paleontology. 2003;23(3):40A</t>
  </si>
  <si>
    <t>Chinnery and Horner 2007</t>
  </si>
  <si>
    <t>Chinnery BJ and Horner JR. A new neoceratopsian dinosaur linking North American and Asian taxa. Journal of Vertebrate Paleontology. 2007;27(3):625–641.</t>
  </si>
  <si>
    <t>Chinnery and Weishampel 1998</t>
  </si>
  <si>
    <t>Chinnery BJ and Weishampel DB. Montanoceratops cerorhynchus (Dinosauria: Ceratopsia) and relationships among basal neoceratopsians. Journal of Vertebrate Paleontology. 1998;18(3):569–585.</t>
  </si>
  <si>
    <t>Claessens and Loewen 2015</t>
  </si>
  <si>
    <r>
      <t xml:space="preserve">Claessens LPAM and Loewen MA. A redescription of </t>
    </r>
    <r>
      <rPr>
        <i/>
        <sz val="10"/>
        <rFont val="Arial"/>
      </rPr>
      <t>Ornithomimus velox</t>
    </r>
    <r>
      <rPr>
        <sz val="10"/>
        <color rgb="FF000000"/>
        <rFont val="Arial"/>
      </rPr>
      <t xml:space="preserve"> Marsh,1890 (Dinosauria, Theropoda). Journal of Vertebrate Paleontology, 2016; 36(1): e1034593.</t>
    </r>
  </si>
  <si>
    <t>Time</t>
  </si>
  <si>
    <t>Cobban et al. 2008</t>
  </si>
  <si>
    <t>Cobban WA, Hook SC, McKinney KC. Upper Cretaceous molluscan record along a transect from Virden, New Mexico, to Del Rio, Texas. New Mexico Geology, 2008; 30(3): 75–92.</t>
  </si>
  <si>
    <t>Cohen et al. 2013</t>
  </si>
  <si>
    <t>Cohen KM, Finney SC, Gibbard PL, Fan JX. The ICS international chronostratigraphic chart. 2013;36:199–204.</t>
  </si>
  <si>
    <t>Colbert and Bump 1944</t>
  </si>
  <si>
    <r>
      <t xml:space="preserve">Colbert EH and Bump JD. A skull of </t>
    </r>
    <r>
      <rPr>
        <i/>
        <sz val="10"/>
        <rFont val="Arial"/>
      </rPr>
      <t>Torosaurus</t>
    </r>
    <r>
      <rPr>
        <sz val="10"/>
        <color rgb="FF000000"/>
        <rFont val="Arial"/>
      </rPr>
      <t xml:space="preserve"> from South Dakota and a revision of the genus. Proceedings of the Academy of Natural Sciences of Philadelphia, 1947; 99: 93–106.</t>
    </r>
  </si>
  <si>
    <t>Colbert and Russel 1969</t>
  </si>
  <si>
    <t>Colbert EH and Russell DA. The small Cretaceous dinosaur Dromaeosaurus. American Museum Novitates 1969;2380:1–49.</t>
  </si>
  <si>
    <t>Conrad et al. 1990</t>
  </si>
  <si>
    <t>Conrad JE, McKee EH, Turrin BD. 1990. Age of tephra beds at the Ocean Point Dinosaur Locality, North Slope, Alaska, based on K‐Ar and 40Ar/39Ar analyses. US Geological Survey Bulletin C1–C12.</t>
  </si>
  <si>
    <t>Coombs and Deméré 1996</t>
  </si>
  <si>
    <t>Coombs WP Jr. and Deméré TA. A Late Cretaceous nodosaurid ankylosaur (Dinosauria: Ornithischia) from marine sediments of coastal California. Journal of Paleontology. 1996;70(2):311–326.</t>
  </si>
  <si>
    <t>Coria and Currie 2016</t>
  </si>
  <si>
    <t xml:space="preserve">Coria RA, Currie PJ. A new megaraptoran dinosaur (Dinosauria, Theropoda, Megaraptoridae) from the Late Cretaceous of Patagonia. PLoS ONE, 2016; 11(7): e0157973. </t>
  </si>
  <si>
    <t>Cope 1866</t>
  </si>
  <si>
    <t>Cope ED. On the remains of a gigantic extinct dinosaur, from the Cretaceous Green Sand of New Jersey. Proceedings of the Academy of Natural Sciences of Philadelphia. 1866;18:275–279.</t>
  </si>
  <si>
    <t>Cope 1876</t>
  </si>
  <si>
    <t>Cope ED. Descriptions of some vertebrate remains from the Fort Union Beds of Montana. Paleontological Bulletin. 1876;22:1–14.</t>
  </si>
  <si>
    <t>Notes</t>
  </si>
  <si>
    <t xml:space="preserve">Cope. 1869																							</t>
  </si>
  <si>
    <t xml:space="preserve">Cope ED. Remarks on Eschrichtius polyporus, Hypsibema crassicauda, Hadrosaurus tripos, and Polydectes biturgidus. Proceedings of the Academy of Natural Sciences of Philadelphia. 1869;21:191–192.        </t>
  </si>
  <si>
    <t>Cracraft 1971</t>
  </si>
  <si>
    <t>Cracraft J. Caenagnathiformes: Cretaceous birds convergent in jaw mechanism to dicynodont reptiles. Journal of Paleontology. 1971;45(5):805–809.</t>
  </si>
  <si>
    <t>Currie and Russell 2005</t>
  </si>
  <si>
    <t>Currie PJ and Russell DA. The geographic and stratigraphic distribution of articulated and associated dinosaur remains. In: Currie PJ and Koppelhus EB editors. Dinosaur Provincial Park: a spectacular ancient ecosystem revealed. Indiana University Press. Bloomington. 2005; 537–569</t>
  </si>
  <si>
    <t>Currie and Russell 1988</t>
  </si>
  <si>
    <t>Currie PJ and Russell DA. Osteology and relationships of Chirostenotes pergracilis (Saurischia, Theropoda) from the Judith River (Oldman) Formation of Alberta, Canada. Canadian Journal of Earth Sciences. 1988;25:972–986.</t>
  </si>
  <si>
    <t>Currie and Varricchio 2004</t>
  </si>
  <si>
    <t>Currie PJ and Varricchio DJ. A new dromaeosaurid from the Horseshoe Canyon Formation (Upper Cretaceous) of Alberta, Canada. In: Currie PJ and Koppelhus EB editors. Dinosaur Provincial Park: a spectacular ancient ecosystem revealed. Indiana University Press. Bloomington. 2005;112–132.</t>
  </si>
  <si>
    <t>Locality</t>
  </si>
  <si>
    <t>State/Province</t>
  </si>
  <si>
    <t>Currie et al. 2008</t>
  </si>
  <si>
    <t>Country</t>
  </si>
  <si>
    <t>Paleocoordinates</t>
  </si>
  <si>
    <t>Currie PJ, Langston WJr, Tanke DH. A new species of Pachyrhinosaurus (Dinosauria, Ceratopsidae) from the Upper Cretaceous of Alberta, Canada. In: Currie PJ, Langston WJr, Tanke DH editors. In A New Horned Dinosaur from an Upper Cretaceous Bone Bed in Alberta. NRC Research Press. Ottawa. 2008;1–108.</t>
  </si>
  <si>
    <t>Formation</t>
  </si>
  <si>
    <t>Ref Locality</t>
  </si>
  <si>
    <t>Currie et al. 1990</t>
  </si>
  <si>
    <t>Stratigraphy</t>
  </si>
  <si>
    <t>Ref Stratigraphy/Provenance</t>
  </si>
  <si>
    <t>Currie PJ, Rigby JKJr, Sloan RE. Theropod teeth from the Judith River Formation of southern Alberta, Canada. In: Carpenter K Currie PJ editors. Dinosaur Systematics: perspectives and approaches. Cambridge University Press. Cambridge 1990;107–125.</t>
  </si>
  <si>
    <t>Maximum Age</t>
  </si>
  <si>
    <t>Minimum Age</t>
  </si>
  <si>
    <t>Age Estimate</t>
  </si>
  <si>
    <t>Currie 1995</t>
  </si>
  <si>
    <t>Constraint Type</t>
  </si>
  <si>
    <t>Currie PJ. New information on the anatomy and relationships of Dromaeosaurus albertensis (Dinosauria: Theropoda). Journal of Vertebrate Paleontology. 1995;15(3):576–591.</t>
  </si>
  <si>
    <t>Date reference</t>
  </si>
  <si>
    <t>DeCourten and Russell 1985</t>
  </si>
  <si>
    <t>DeCourten FL and Russell DA. A specimen of Ornithomimus velox (Theropoda, Ornithomimidae) from the terminal Cretaceous Kaiparowits Formation of southern Utah. Journal of Paleontology. 1985;59(5):1091–1099.</t>
  </si>
  <si>
    <t>DePalma et al. 2015</t>
  </si>
  <si>
    <t>DePalma RA, Burnham DA, Martin LD, Larson PL, Bakker RT. The first giant raptor (Theropoda: Dromaeosauridae) from the Hell Creek Formation. The University of Kansas Paleontological Contributions. 2015;14:1–16.</t>
  </si>
  <si>
    <t>Diem and Archibald 2005</t>
  </si>
  <si>
    <t>Diem S and Archibald JD. Range extension of southern chasmosaurine ceratopsian dinosaurs into northwestern Colorado. Journal of Paleontology. 2005;79(2):251–258.</t>
  </si>
  <si>
    <t>Doyle and Robbins 1977</t>
  </si>
  <si>
    <t>Doyle JA and Robbins EI. Angiosperm pollen zonation of the continental Cretaceous of the Atlantic Coastal Plain and its application to deep wells in the Salisbury embayment: Palynology.  1977; 1: 43–78.</t>
  </si>
  <si>
    <t>Eberth et al. 2013</t>
  </si>
  <si>
    <t>Eberth DA, Evans DC, Brinkman DB, Therrien F, Tanke DH, Russell LS. Dinosaur biostratigraphy of the Edmonton Group (Upper Cretaceous), Alberta, Canada: evidence for climate influence. Canadian Journal of Earth Sciences, 2013; 50(7): 701–726.</t>
  </si>
  <si>
    <t>Eberth and Braman 2012</t>
  </si>
  <si>
    <t>Braman DR, Sweet AR. 2012. Biostratigraphically useful Late Cretaceous–Paleocene terrestrial palynomorphs from the Canadian Western Interior Sedimentary Basin. Palynology 36:8–35.</t>
  </si>
  <si>
    <t>Evans et al. 2009</t>
  </si>
  <si>
    <t>Evans DC, Bavington R, Campione NE. An unusual hadrosaurid braincase from the Dinosaur Park Formation and the biostratigraphy of Parasaurolophus (Ornithischia: Lambeosaurinae) from southern Alberta. Canadian Journal of Earth Sciences. 2009;46(11):791–800.</t>
  </si>
  <si>
    <t>Evans et al. 2012</t>
  </si>
  <si>
    <t>Evans DC, Vavrek MJ, Braman DR, Campione NE, Dececchi TA, Zazula GD. Vertebrate fossils (Dinosauria) from the Bonnet Plume Formation, Yukon Territory, Canada. 2012; 49:396–411.</t>
  </si>
  <si>
    <t>Evans and Ryan 2015</t>
  </si>
  <si>
    <t>Evans DC and Ryan MJ. Cranial anatomy of Wendiceratops pinhornensis gen. et sp. nov., a centrosaurine ceratopsid (Dinosauria: Ornithischia) from the Oldman Formation (Campanian), Alberta, Canada, and the evolution of ceratopsid nasal ornamentation. PLoS ONE. 2015;10(7):e0130007.</t>
  </si>
  <si>
    <t>Evans et al. 2013</t>
  </si>
  <si>
    <t>Evans DC, Schott RK, Larson DW, Brown CM, Ryan MJ. The oldest North American pachycephalosaurid and the hidden diversity of small–bodied ornithischian dinosaurs. Nature Communications. 2013. 4:1828.</t>
  </si>
  <si>
    <t>Everhart and Ewell 2006</t>
  </si>
  <si>
    <t>Everhart MJ and Ewell K. Shark–bitten dinosaur (Hadrosauridae) caudal vertebrae from the Niobrara Chalk (upper Coniacian) of western Kansas. Transactions of the Kansas Academy of Science. 2006;109(1–2):27–35.</t>
  </si>
  <si>
    <t>Evenchick and Thorkelson 2005</t>
  </si>
  <si>
    <t>Evenchick CA and Thorkelson DJ. Geology of the Spatsizi River map area, north–central British Columbia; Geological Survey of Canada. 2005; 577: 1–276.</t>
  </si>
  <si>
    <t>Fanti and Miyashita 2009</t>
  </si>
  <si>
    <t>Fanti F and Miyashita T. A high latitude vertebrate fossil assemblage from the Late Cretaceous of west–central Alberta, Canada: evidence for dinosaur nesting and vertebrate latitudinal gradient. Palaeogeography, Palaeoclimatology, Palaeoecology. 2009;275(1–4):37–53.</t>
  </si>
  <si>
    <t>Farke et al. 2011</t>
  </si>
  <si>
    <t>Farke AA Ryan MJ, Barrett PM, Tanke DH, Braman DR, Loewen MA, Graham MR. A new centrosaurine from the Late Cretaceous of Alberta, Canada, and the evolution of parietal ornamentation in horned dinosaurs. Acta Palaeontologica Polonica. 2011;56(4):691–702.</t>
  </si>
  <si>
    <t>Fiorillo 2008</t>
  </si>
  <si>
    <t>Fiorillo AR. On the occurrence of exceptionally large teeth of Troodon (Dinosauria: Saurischia) from the Late Cretaceous of northern Alaska. Palaios. 2008;23(5):322–328.</t>
  </si>
  <si>
    <t>Fiorillo and Tykoski 2012</t>
  </si>
  <si>
    <t>Fiorillo AR and Tykoski RS. A new Maastrichtian species of the centrosaurine ceratopsid Pachyrhinosaurus from the North Slope of Alaska. Acta Palaeontologica Polonica. 2012;57(3):561–573.</t>
  </si>
  <si>
    <t>FIorillo and Tykoski 2014</t>
  </si>
  <si>
    <t>Fiorillo AR and Tykoski RS. A diminutive new tyrannosaur from the top of the world. PLoS ONE. 2014;9(3):e91287.</t>
  </si>
  <si>
    <t>Forster et al. 1993</t>
  </si>
  <si>
    <t>Forster CA, Sereno PC, Evans TW, Rowe T. A complete skull of Chasmosaurus mariscalensis (Dinosauria, Ceratopsidae) from the Aguja Formation (late Campanian) of west Texas. Journal of Vertebrate Paleontology. 1993;13(2):161–170.</t>
  </si>
  <si>
    <t>Foulke 1858</t>
  </si>
  <si>
    <t>Foulke WP. On the fossil bones, shells and wood from Haddonfield. Proceedings of the Academy of Natural Sciences of Philadelphia. 1858;10:213–215.</t>
  </si>
  <si>
    <t>Fowler 2017</t>
  </si>
  <si>
    <t>Fowler DW. Revised geochronology, correlation, and dinosaur stratigraphic ranges of the Santonian–Maastrichtian (Late Cretaceous) formations of the Western Interior of North America. PLoS ONE. 2017;12(11): e0188426.</t>
  </si>
  <si>
    <t>Freedman Fowler and Horner 2015</t>
  </si>
  <si>
    <t>Freedman Fowler EA, Horner JR. A New Brachylophosaurin Hadrosaur (Dinosauria: Ornithischia) with an Intermediate Nasal Crest from the Campanian Judith River Formation of Northcentral Montana. PLoS ONE 2015;10(11): e0141304.</t>
  </si>
  <si>
    <t>Funston &amp; Currie 2016</t>
  </si>
  <si>
    <t>Funston GF and Currie PJ. A new caenagnathid (Dinosauria: Oviraptorosauria) from the Horseshoe Canyon Formation of Alberta, Canada, and a reevaluation of the relationships of Caenagnathidae. Journal of Vertebrate Paleontology. 2016;e1160910.</t>
  </si>
  <si>
    <t>Gaffney et al. 2009</t>
  </si>
  <si>
    <t>Gaffney ES, Hooks GEIII, Schneider VP. New material of North American side–necked turtles (Pleurodira: Bothremydidae). American Museum Novitates. 2009;  3655:1–26.</t>
  </si>
  <si>
    <t>Gallagher 2005</t>
  </si>
  <si>
    <t>Gallagher WB. Recent mosasaur discoveries from New Jersey and Delaware, USA: stratigraphy, taphonomy and implications for mosasaur extinction. Netherlands Journal of Geosciences. 2005;84(3):241–245.</t>
  </si>
  <si>
    <t>Gangloff et al. 2005</t>
  </si>
  <si>
    <t>Gangloff RA, Fiorillo AR, Norton, DW. The first pachycephalosaurine (Dinosauria) from the paleo–Arctic of Alaska and its paleogeographic implications. Journal of Paleontology. 2005;79(5):997–1001.</t>
  </si>
  <si>
    <t>Gallagher, 1984</t>
  </si>
  <si>
    <t>Gallagher WB. Paleoecology of the Delaware Valley Region Part II: Cretaceous to Quarternary. The Mosasaur. 1984;2:9–43.</t>
  </si>
  <si>
    <t>Gates and Sampson 2007</t>
  </si>
  <si>
    <t>Gates TA and Sampson SD. A new species of Gryposaurus (Dinosauria: Hadrosauridae) from the late Campanian Kaiparowits Formation, southern Utah, USA. Zoological Journal of the Linnean Society. 2007;151:351–376.</t>
  </si>
  <si>
    <t>Gates and Scheetz 2014</t>
  </si>
  <si>
    <t>Gates TA and Scheetz R. A new saurolophine hadrosaurid (Dinosauria: Ornithopoda) from the Campanian of Utah, North America. Journal of Systematic Palaeontology. 2014;13:711–725.</t>
  </si>
  <si>
    <t>Gates et al. 2007</t>
  </si>
  <si>
    <t>Gates TA, Sampson SD, Delgado Jesús CR, Zanno LE, Eberth DA, Hernández–Rivera E, Aguillón Martínez MC and Kirkland JI. Velafrons coahuilensis, a new lambeosaurine hadrosaurid (Dinosauria: Ornithopoda) from the late Campanian Cerro del Pueblo Formation, Coahuila, Mexico. Journal of Vertebrate Paleontology. 2007. 27(4):917–930.</t>
  </si>
  <si>
    <t>Gates et al. 2011</t>
  </si>
  <si>
    <t>Gates TA, Horner JR, Hanna RR, Nelson CR. New unadorned hadrosaurine hadrosaurid (Dinosauria, Ornithopoda) from the Campanian of North America. Journal of Vertebrate Paleontology. 2011. 31(4):798–811</t>
  </si>
  <si>
    <t>Gates et al. 2013</t>
  </si>
  <si>
    <t>Gates TA, Lund EK, Boyd CA, DeBlieux DD, Titus AL, Evans DC, Getty MA, Kirkland JI, and Eaton JG. Ornithopod dinosaurs from the Grand Staircase–Escalante National Monument region, Utah, and their role in paleobiogeographic and macroevolutionary studies. In: Titus AL and Loewen MA editors. At the Top of the Grand Staircase: The Late Cretaceous of Southern Utah. 2013. pp. 463–481.</t>
  </si>
  <si>
    <t>Gates et al. 2014</t>
  </si>
  <si>
    <t>Gates TA, Jinnah Z, Levitt C, Getty MA. 2014, New hadrosaurid (Dinosauria, Ornithopoda) specimens from the lower–middle Campanian Wahweap Formation of southern Utah. In Eberth D, Evans, DC, editors. Hadrosaurs. Bloomington, Indiana: Indiana University Press; 2014. pp. 154–173.</t>
  </si>
  <si>
    <t>Getty et al. 2010</t>
  </si>
  <si>
    <t>Getty MA, Loewen MA, Roberts EM, Titus AL, Sampson SD. Taphonomy of horned dinosaurs (Ornithischia: Ceratopsidae) from the late Campanian Kaiparowits Formation, Grand Staircase–Escalante National Monument, Utah. In: Ryan MJ, Chinnery–Allgeier BJ, Eberth DA editors. New Perspectives on Horned Dinosaurs: The Royal Tyrrell Museum Ceratopsian Symposium. Indiana University Press, Bloomington. 2010; pp. 478–494.</t>
  </si>
  <si>
    <t>north of Grapevine Hills</t>
  </si>
  <si>
    <t>Gilmore 1930</t>
  </si>
  <si>
    <t>Texas</t>
  </si>
  <si>
    <t>USA</t>
  </si>
  <si>
    <t>Gilmore CW. On dinosaurian reptiles from the Two Medicine Formation of Montana. Proceedings of the United States National Museum. 1930; 77(16):1–39.</t>
  </si>
  <si>
    <t>Black Peaks Formation</t>
  </si>
  <si>
    <t>Lehman and Coulson 2002</t>
  </si>
  <si>
    <t>2 m below K/Pg boundary</t>
  </si>
  <si>
    <t>Gilmore 1939</t>
  </si>
  <si>
    <t>Gilmore CW. Ceratopsian dinosaurs from the Two Medicine Formation, Upper Cretaceous of Montana. Proceedings of the United States National Museum. 1939; 87: 1–18.</t>
  </si>
  <si>
    <t>Goodwin et al. 1998</t>
  </si>
  <si>
    <t>Goodwin MB, Buccholtz EA, Johnson RE. Cranial anatomy and diagnosis of Stygimoloch spinifer (Ornithischia: Pachycephalosauria) with comments on cranial display structures in agonistic behavior. Journal of Vertebrate Paleontology. 1998;18(2):363–375.</t>
  </si>
  <si>
    <t>Harris and Self-Trail 2006</t>
  </si>
  <si>
    <t>Harris B. and Self–Trail J. Late Cretaceous base level lowering in Campanian and Maastrichtian depositional sequences, Kure Beach, North Carolina. Stratigraphy. 2006;3(3):195–216.</t>
  </si>
  <si>
    <t>Henderson and Harrison 2008</t>
  </si>
  <si>
    <t>Henderson MD and Harrison WH. Taphonomy and environment of deposition of a juvenile tyrannosaurid skeleton from the Hell Creek Formation (latest Maastrichtian) of southestern Montana. In Larson P and Carpenter K (editors) Tyrannosaurus rex, the tyrant king. Indiana University Press, Bloomington, Indianapolis. 2008;83–92.</t>
  </si>
  <si>
    <t>Heckert et al. 2003</t>
  </si>
  <si>
    <t>Heckert AB, Lucas SG, Krzyzanowski SE. Vertebrate fauna of the late Campanian (Judithian) Fort Crittenden Formation, and the age of Cretaceous vertebrate faunas of southeastern Arizona (U.S.A.). Neues Jahrbuch für Geologie und Paläontologie, Abhandlungen. 2003;227(3):343–364.</t>
  </si>
  <si>
    <t>Heckert 2007</t>
  </si>
  <si>
    <t>Heckert AB, Spielmann JA, Lucas SG, Hunt AP. Biostratigraphic utility of the Upper Triassic aetosaur Tecovasuchus (Archosauria: Stagonolepididae), an index taxon of St. Johnsian (Adamanian: late Carnian) time. New Mexico Museum of Natural History and Science Bulletin. 2007;41:51–57.</t>
  </si>
  <si>
    <t>Stratigraphic</t>
  </si>
  <si>
    <t>Hernández–Rivera 1997</t>
  </si>
  <si>
    <t>Hernández–Rivera R. 1997. Mexican dinosaurs. In: Currie PJ and Padian K editors. Encyclopedia of Dinosaurs. 433–437.</t>
  </si>
  <si>
    <t>Holmes et al. 2001</t>
  </si>
  <si>
    <t>Holmes RB, Forster CA, Ryan MJ, Shepherd KM. A new species of Chasmosaurus (Dinosauria: Ceratopsia) from the Dinosaur Park Formation of southern Alberta. Canadian Journal of Earth Sciences. 2001;38:1423–1438</t>
  </si>
  <si>
    <t>Horner 1988</t>
  </si>
  <si>
    <t>Horner JR. A new hadrosaur (Reptilia, Ornithischia) from the Upper Cretaceous Judith River Formation of Montana. Journal of Vertebrate Paleontology. 1988;8(3):314–321.</t>
  </si>
  <si>
    <t>Horner and Makela 1979</t>
  </si>
  <si>
    <t>Horner JR and Makela R. Nest of juveniles provides evidence of family structure among dinosaurs. Nature. 1979;282:296–298.</t>
  </si>
  <si>
    <t>Horner and Weishampel 1988</t>
  </si>
  <si>
    <t>Horner JR and Weishampel DB. A comparative embryological study of two ornithischian dinosaurs. Nature. 1988;332:256–257.</t>
  </si>
  <si>
    <t>Horner et al. 2001</t>
  </si>
  <si>
    <t>Horner JR, Schmitt JG, Jackson F, Hanna R. Bones and rocks of the Upper Cretaceous Two Medicine–Judith River clastic wedge complex, Montana. In: Hill CL editor. Society of Vertebrate Paleontology, 61st Annual Meeting, Bozeman. Guidebook for the Field Trips: Mesozoic and Cenozoic Paleontology in the Western Plains and Rocky Mountains, Museum of the Rockies Occasional Paper. 2001;3:3–13.</t>
  </si>
  <si>
    <t>Horner 1979</t>
  </si>
  <si>
    <t>Horner JR. Upper Cretaceous dinosaurs from the Bearpaw Shale (marine) of south–central Montana with a checklist of Upper Cretaceous dinosaur remains from marine sediments in North America. Journal of Paleontology. 1979;53(3):566–577.</t>
  </si>
  <si>
    <t>Horner 1982</t>
  </si>
  <si>
    <t>Horner JR. Evidence of colonial nesting and "site fidelity" among ornithischian dinosaurs. Nature. 1982;297(5868):675–676.</t>
  </si>
  <si>
    <t>Horner 1992</t>
  </si>
  <si>
    <t>Horner JR. Cranial morphology of Prosaurolophus (Ornithischia: Hadrosauridae) with descriptions of two new hadrosaurid species and an evaluation of hadrosaurid phylogenetic relationships. Museum of the Rockies Occasional Paper. 1992; 2:1–119.</t>
  </si>
  <si>
    <t>Hunt and Lucas 1993</t>
  </si>
  <si>
    <t>Hunt AP and Lucas SG. Cretaceous vertebrates of New Mexico. New Mexico Museum of Natural History and Science Bulletin. 1993;2:77–91.</t>
  </si>
  <si>
    <t>Hutchinson et al 2011</t>
  </si>
  <si>
    <t>Hutchinson JR, Bates KT, Molnar J, Allen V, Makovicky PJ. A Computational Analysis of Limb and Body Dimensions in Tyrannosaurus rex with Implications for Locomotion, Ontogeny, and Growth. PLoS ONE. 2011; 6(10): e26037.</t>
  </si>
  <si>
    <t>Jasinski 2015</t>
  </si>
  <si>
    <t>Jasinski SE. A new dromaeosaurid (Theropoda: Dromaeosauridae) from the Late Cretaceous of New Mexico. In: Sullivan RM and Lucas SG editors. Fossil Record 4. New Mexico Museum of Natural History and Science Bulletin. 2015;67:79–88.</t>
  </si>
  <si>
    <t>Jasinski and Sullivan (2011)</t>
  </si>
  <si>
    <t>Jasinski SE and Sullivan RM. Re–evaluation of pachycephalosaurids from the Fruitland–Kirtland transition (Kirtlandian, late Campanian), San Juan Basin, New Mexico, with a description of a new species of Stegoceras and a reassessment of Texacephale langstoni. New Mexico Museum of Natural History and Science, Bulletin. 2011;53:202–215.</t>
  </si>
  <si>
    <t>Jasinski et al. 2011</t>
  </si>
  <si>
    <t>Jasinski SE, Sullivan RM, Lucas SG. Taxonomic composition of the Alamo Wash local fauna from the Upper Cretaceous Ojo Alamo Formation (Naashoibito Member), San Juan Basin, New Mexico: New Mexico Museum of Natural History and Science, Bulletin. 2011;53:216–265.</t>
  </si>
  <si>
    <t>Kaye and Russell 1973</t>
  </si>
  <si>
    <t>Kaye JM and Russell DA. The oldest record of hadrosaurian dinosaurs in North America. Journal of Paleontology. 1973; 47: 91–93.</t>
  </si>
  <si>
    <t>Eastend</t>
  </si>
  <si>
    <t>Saskatchewan</t>
  </si>
  <si>
    <t>Canada</t>
  </si>
  <si>
    <t>Kirkland and DeBlieux 2007</t>
  </si>
  <si>
    <t>Frenchman Formation</t>
  </si>
  <si>
    <t>this study</t>
  </si>
  <si>
    <t>Frenchman is correlated to magnetochron C29r</t>
  </si>
  <si>
    <t>McIvers, 2002</t>
  </si>
  <si>
    <t>Kirkland JI and DeBlieux DD. New horned dinosaurs from the Wahweap Formation, Grand Staircase–Escalante National Monument, southern Utah. Utah Geological Survey Notes; 2007;39(3):4–5.</t>
  </si>
  <si>
    <t>Kirkland and DeBlieux 2010</t>
  </si>
  <si>
    <t>Radiometrically dated magnetostratigraphic (lower); K/Pg boundary (upper)</t>
  </si>
  <si>
    <t>Kirkland JI and DeBlieux DD. New basal centrosaurine ceratopsian skulls from the Wahweap Formation (middle Campanian), Grand Staircase–Escalante National Monument, southern Utah. In: Ryan MJ, Chinnery–Allgeier BJ, Eberth DA editors. New Perspectives on Horned Dinosaurs: The Royal Tyrrell Museum Ceratopsian Symposium. Indiana University Press, Bloomington. 2010;117–140.</t>
  </si>
  <si>
    <t>Sprain et al. 2015</t>
  </si>
  <si>
    <t>Kirkland and Wolfe 2001</t>
  </si>
  <si>
    <t>Kirkland JI and Wolfe DG. First definitive therizinosaurid (Dinosauria: Theropoda) from North America. Journal of Vertebrate Paleontology. 2001;21(3):410–414.</t>
  </si>
  <si>
    <t>Kirkland et al. 2006</t>
  </si>
  <si>
    <t>Kirkland JI, Hernández–Rivera R, Gates TA, Paul GS, Nesbitt SJ, Serrano–Brañas CI, Garcia–de Garza JP. Large hadrosaurine dinosaurs from the latest Campanian of Coahuila, Mexico. In: Lucas SG and Sullivan RM editors. Late Cretaceous Vertebrates from the Western Interior. New Mexico Museum of Natural History and Science Bulletin. 2006;35:299–315.</t>
  </si>
  <si>
    <t>Kues et al. 1977</t>
  </si>
  <si>
    <t>Kues BS, Lehman T, Rigby JKJr. The teeth of Alamosaurus sanjuanensis, a Late Cretaceous sauropod. Journal of Paleontology. 1977. 54:864–869.</t>
  </si>
  <si>
    <t>Lambe 1901</t>
  </si>
  <si>
    <t>Lambe LM. Notes on a turtle from the Cretaceous rocks of Alberta. The Ottawa Naturalist. 1901;15(3):63–67.</t>
  </si>
  <si>
    <t>South Dakota</t>
  </si>
  <si>
    <t>Lambe 1902</t>
  </si>
  <si>
    <t>Lambe LM. New genera and species from the Belly River Series (mid–Cretaceous). Geological Survey of Canada Contributions to Canadian Palaeontology. 1902;3(2):25–81.</t>
  </si>
  <si>
    <t>Lambe. 1899</t>
  </si>
  <si>
    <t>Lambe LM. On reptilian remains from the Cretaceous of north–western Canada. The Ottawa Naturalist. 1899;13:68–70.</t>
  </si>
  <si>
    <t>Lambe 1917</t>
  </si>
  <si>
    <t>Lambe LM. A new genus and species of crestless hadrosaur from the Edmonton Formation of Alberta. The Ottawa Naturalist. 1917;31(7):65–73.</t>
  </si>
  <si>
    <t>Langston 1975</t>
  </si>
  <si>
    <t>Langston WJr. The ceratopsian dinosaurs and associated lower vertebrates from the St. Mary River Formation (Maestrichtian) at Scabby Butte, southern Alberta. Canadian Journal of Earth Sciences 1975;12:1576–608.</t>
  </si>
  <si>
    <t>Langston 1959</t>
  </si>
  <si>
    <t>Langston WJr. Anchiceratops from the Oldman Formation of Alberta. National Museum of Canada Natural History Papers. 1959;3:1–11.</t>
  </si>
  <si>
    <t>Frenchman River Valley</t>
  </si>
  <si>
    <t>Tokaryk, 1986</t>
  </si>
  <si>
    <t>Tokaryk, 1986; McIvers, 2002</t>
  </si>
  <si>
    <t>Larson et al. 2010</t>
  </si>
  <si>
    <t>Larson DW, Brinkman DB, Bell PR. Faunal assemblages from the upper Horseshoe Canyon Formation, an early Maastrichtian cool–climate assemblage from Alberta, with special reference to the Albertosaurus sarcophagus bonebed. Canadian Journal of Earth Sciences. 2010;47:1159–1181.</t>
  </si>
  <si>
    <t>Larson 2008</t>
  </si>
  <si>
    <t>Larson DW. Diversity and variation of theropod dinosaur teeth from the uppermost Santonian Milk River Formation (Upper Cretaceous), Alberta: a quantitative method supporting identification of the oldest dinosaur tooth assemblage in Canada. Canadian Journal of Earth Sciences. 2008;45:1455–1468.</t>
  </si>
  <si>
    <t>Lehman 1996</t>
  </si>
  <si>
    <t>Lehman TM. A horned dinosaur from the El Picacho Formation of West Texas, and review of ceratopsian dinosaurs from the American Southwest. Journal of Paleontology.1996;70(3):494–508.</t>
  </si>
  <si>
    <t>Lehman TM and Coulson AB. A juvenile specimen of the sauropod dinosaur Alamosaurus sanjuanensis from the Upper Cretaceous of Big Bend National Park, Texas. Journal of Paleontology. 2002;76(1):156–172.</t>
  </si>
  <si>
    <t>Lehman et al. 2006</t>
  </si>
  <si>
    <t>Lehman TM, McDowell FW, Connelly JN. First isotopic (U–Pb) age for the Late Cretaceous Alamosaurus vertebrate fauna of west Texas, and its significance as a link between two faunal provinces. Journal of Vertebrate Paleontology. 2006;26(4):922–928.</t>
  </si>
  <si>
    <t>Lehman et al. 2016</t>
  </si>
  <si>
    <t>Lehman TM, Wick SL, Wagner JR. Hadrosaurian dinosaurs from the Maastrichtian Javelina Formation, Big Bend National Park, Texas. Journal of Paleontology. 2016; 90(2): 333-356.</t>
  </si>
  <si>
    <t>Lehman et al. 2017</t>
  </si>
  <si>
    <t>Lehman TM, Wick SL, Barnes KR. New specimens of horned dinosaurs from the Aguja Formation of West Texas, and a revision of Agujaceratops. Journal of Systematic Palaeontology. 2017;15:8, 641–674.</t>
  </si>
  <si>
    <t>Leidy 1865</t>
  </si>
  <si>
    <t>Leidy J. Cretaceous reptiles of the United States. Smithsonian Contributions to Knowledge. 1865;192:1–135.</t>
  </si>
  <si>
    <t>Lerbekmo and Braman 2002</t>
  </si>
  <si>
    <t>Lerbekmo JF and Braman DR. Magnetostratigraphic and biostratigraphic correlation of late Campanian and Maastrichtian marine continental strata from the Red Deer River Valley to the Cypress Hills, Alberta, Canada. Canadian Journal of Earth Sciences. 2002. 39:539–557.</t>
  </si>
  <si>
    <t>Loewen et al. 2010</t>
  </si>
  <si>
    <t>Loewen MA, Sampson SD, Lund EK, Farke AA, Aguillón–Martínez MC, Leon CA, Rodríguez–de Rosa RA, Getty MA, Eberth DA. Horned dinosaurs (Ornithischia: Ceratopsia) from the Upper Cretaceous (Campanian) Cerro del Pueblo Formation, Coahuila, Mexico. In: Ryan MJ, Chinnery–Allgeier BJ, Eberth DA editors. New Perspectives on Horned Dinosaurs: The Royal Tyrrell Museum Ceratopsian Symposium. Indiana University Press, Bloomington. 2010;99–116.</t>
  </si>
  <si>
    <t>Loewen et al. 2013</t>
  </si>
  <si>
    <t>Loewen MA, Irmis RB, Sertich , JJW, Currie PJ, Sampson SD. Tyrant dinosaur evolution tracks the rise and fall of Late Cretaceous oceans. PLoS ONE. 2013;8(11):e79420</t>
  </si>
  <si>
    <t>Longrich 2011</t>
  </si>
  <si>
    <t>Longrich NR. Titanoceratops ouranos, a giant horned dinosaur from the late Campanian of New Mexico. Cretaceous Research. 2011;32:264–276.</t>
  </si>
  <si>
    <t>Longrich 2014</t>
  </si>
  <si>
    <t>Longrich NR. 2014. The horned dinosaurs Pentaceratops and Kosmoceratops from the upper Campanian of Alberta and implications for dinosaur biogeography. Cretaceous Research 51:292–308.</t>
  </si>
  <si>
    <t>Longrich and Currie 2009</t>
  </si>
  <si>
    <t>Tokaryk 1986</t>
  </si>
  <si>
    <t>Longrich NR and Currie PJ. A microraptorine (Dinosauria–Dromaeosauridae) from the Late Cretaceous of North America. Proceedings of the National Academy of Sciences. 2009;106(13):5002–5007.</t>
  </si>
  <si>
    <t>Longrich et al. 2010</t>
  </si>
  <si>
    <t>Longrich NR, Sankey J, Tanke D. Texacephale langstoni, a new genus of pachycephalosaurid (Dinosauria: Ornithischia) from the upper Campanian Aguja Formation, southern Texas, USA. Cretaceous Research. 2010;31: 274–284.</t>
  </si>
  <si>
    <t>Longrich et al. 2012</t>
  </si>
  <si>
    <t>Longrich NR, Bhullar B–AS, Gauthier JA. Mass extinction of lizards and snakes at the Cretaceous–Paleogene boundary. Proceedings of the National Academy of Sciences. 2012;109(52):21396–21401.</t>
  </si>
  <si>
    <t>Longrich et al. 2013</t>
  </si>
  <si>
    <t>Longrich NR, Barnes K, Clark S, Millar L. Caenagnathidae from the upper Campanian Aguja Formation of west Texas, and a revision of the Caenagnathinae. Bulletin of the Peabody Museum of Natural History. 2013;54(1):23–49.</t>
  </si>
  <si>
    <t>Longrich 2008</t>
  </si>
  <si>
    <t>Longrich NR. A new, large ornithomimid from the Cretaceous Dinosaur Park Formation of Alberta, Canada: implications for the study of dissociated dinosaur remains. Palaeontology. 2008. 51(4):983–997.</t>
  </si>
  <si>
    <t>Longrich 2010</t>
  </si>
  <si>
    <t>Longrich NR. Mojoceratops perifania, a new chasmosaurine ceratopsid from the late Campanian of western Canada. Journal of Paleontology. 2010. 84(4):681–694.</t>
  </si>
  <si>
    <t>Frenchman Valley</t>
  </si>
  <si>
    <t>Longrich 2013</t>
  </si>
  <si>
    <t>Longrich NR. Judiceratops tigris, a new horned dinosaur from the middle Campanian Judith River Formation of Montana. Bulletin of the Peabody Museum of Natural History. 2013;54(1):51–65.</t>
  </si>
  <si>
    <t>McIvers, 2002; Sprain et al. 2015</t>
  </si>
  <si>
    <t>Lucas et al. 2006</t>
  </si>
  <si>
    <t>Fossilworks</t>
  </si>
  <si>
    <t>Rocky Creek</t>
  </si>
  <si>
    <t>Campione and Evans, 2011</t>
  </si>
  <si>
    <t>Sprain et al. 2015; the fossil is constrained to C29r based on the stratigraphic section reported by Hicks et al. 2002</t>
  </si>
  <si>
    <t>Lucas SG, Sullivan RM, Hunt AP. Re–evaluation of Pentaceratops and Chasmosaurus (Ornithischia: Ceratopsidae) in the Upper Cretaceous of the Western Interior. In: Lucas SG and Sullivan RM editors. Late Cretaceous Vertebrates from the Western Interior. New Mexico Museum of Natural History and Science Bulletin. 2006; 35:367–370.</t>
  </si>
  <si>
    <t>Brown et al., 2011</t>
  </si>
  <si>
    <t>1.36/3</t>
  </si>
  <si>
    <t>Lucas et al. 1998</t>
  </si>
  <si>
    <t>Lucas SG, Mack GH, Estep JW. The ceratopsian dinosaur Torosaurus from the Upper Cretaceous McRae Formation, Sierra County, New Mexico. In J. W. Estep, G. S. Austin, &amp; J. M. Barker editors. New Mexico Geological Society, 49th Field Conference, Las Cruces Country II. New Mexico Geological Society Guidebook 1998;49:223–227.</t>
  </si>
  <si>
    <t>RSM locality 72F07–0022</t>
  </si>
  <si>
    <t>Lull and Wright. 1942</t>
  </si>
  <si>
    <t>Tokaryk and Bryant, 2004 McIvers, 2002</t>
  </si>
  <si>
    <t>Lower bed of the Frenchman Formation</t>
  </si>
  <si>
    <t>Lull RS and Wright NE. Hadrosaurian dinosaurs of North America. Geological Society of America Special Paper. 1942;40:1–242.</t>
  </si>
  <si>
    <t>Lund et al. 2016</t>
  </si>
  <si>
    <t>Lund EK, O'Connor PM, Loewen MA, Jinnah ZA. A new centrosaurine ceratopsid, Machairoceratops cronusi gen et sp. nov., from the Upper Sand Member of the Wahweap Formation (Middle Campanian), southern Utah. PLoS ONE. 2016;11(5):e0154403:1–21.</t>
  </si>
  <si>
    <t>Mallon and Holmes 2006</t>
  </si>
  <si>
    <t>Mallon JC, Holmes R. Description of a complete and fully articulated chasmosaurine postcranium previously assigned to Anchiceratops (Dinosauria: Ceratopsia). In: Ryan MJ, Chinnery–Allgeier BJ, and Eberth DA, editors. New perspectives on horned dinosaurs: the Royal Tyrrell Museum Ceratopsian Symposium. Bloomington: Indiana University Press; 2010. pp. 189–202.</t>
  </si>
  <si>
    <t>Mallon et al. 2016</t>
  </si>
  <si>
    <t>Mallon JC, Ott CJ, Larson PL, Iuliano EM, Evans DC. Spiclypeus shipporum gen. et sp. nov., a boldly audacious new chasmosaurine ceratopsid (Dinosauria: Ornithischia) from the Judith River Formation (Upper Cretaceous: Campanian) of Montana, USA. PLoS ONE. 2016;11(5):e0154218:1–40</t>
  </si>
  <si>
    <t>Manson et al. 2013</t>
  </si>
  <si>
    <t>Mason IP, Heizler MT, Williamson TE. 40 Ar/39 Ar sanidine chronostratigraphy of K–Pg boundary sediments of the San Juan Basin, NM. New Mexico Geological Society 2013 Spring Meeting. 2013. p. 42.</t>
  </si>
  <si>
    <t>Marsh 1889</t>
  </si>
  <si>
    <t>Marsh OC. Notice of gigantic horned Dinosauria from the Cretaceous. American Journal of Science. 1889;38:173–175.</t>
  </si>
  <si>
    <t>Marsh 1888</t>
  </si>
  <si>
    <t>Marsh OC. A new family of horned Dinosauria, from the Cretaceous. The American Journal of Science, series 3. 1888;36:477–478.</t>
  </si>
  <si>
    <t>McDonald and Horner 2010</t>
  </si>
  <si>
    <t>McDonald AT and Horner JR. New material of "Styracosaurus" ovatus from the Two Medicine Formation of Montana. In: Ryan MJ, Chinnery–Allgeier BJ, Eberth DA editors. New Perspectives on Horned Dinosaurs: The Royal Tyrrell Museum Ceratopsian Symposium. Indiana University Press, Bloomington. 2010;156–168.</t>
  </si>
  <si>
    <t>McDonald et al. 2010</t>
  </si>
  <si>
    <t>McDonald AT, Kirkland JI, DeBlieux DD, Madsen SK, Cavin J, Milner ARC, Panzarin L. New basal iguanodonts from the Cedar Mountain Formation of Utah and the evolution of thumb–spiked dinosaurs. 2010. PLoS One 5(11):e14075:1–35.</t>
  </si>
  <si>
    <t>McFeeters et al. 2016</t>
  </si>
  <si>
    <t>McFeeters B, Ryan MJ, Schröder–Adams C, Cullen TM. A new ornithomimid theropod from the Dinosaur Park Formation of Alberta, Canada. Journal of Vertebrate Paleontology. 2016;e1221415.</t>
  </si>
  <si>
    <t>McFeeters et al. 2017</t>
  </si>
  <si>
    <t>McFeeters B, Ryan MJ, Schröder–Adams C, Currie PJ. 2017. First North American occurrences of Qiupalong (Theropoda: Ornithomimidae) and the palaeobiogeography of derived ornithomimids. FACETS. 2: 355–373.</t>
  </si>
  <si>
    <t>McIvers 2002</t>
  </si>
  <si>
    <t>Mclver EE. The Paleoenvironment of Tyrannosaurus rex from Southwestern Saskatchewan, Canada. Canadian Journal of Earth Sciences. 2002;39 (2):207–221.</t>
  </si>
  <si>
    <t>Miyashita et al. 2010</t>
  </si>
  <si>
    <t>Miyashita T, Currie PJ, Chinnery–Allgeier BJ. First basal neoceratopsian from the Oldman Formation (Belly River Group), southern Alberta. In: Ryan MJ, Chinnery–Allgeier BJ, Eberth DA editors. New Perspectives on Horned Dinosaurs: The Royal Tyrrell Museum Ceratopsian Symposium. Indiana University Press. Bloomington. 2010; pp. 83–90.</t>
  </si>
  <si>
    <t>not reported</t>
  </si>
  <si>
    <t>Williston Basin</t>
  </si>
  <si>
    <t>Mori et al. 2016</t>
  </si>
  <si>
    <t>Mori H, Druckenmiller PS, and Erickson GM. A new Arctic hadrosaurid from the Prince Creek Formation (lower Maastrichtian) of northern Alaska. Acta Palaeontologica Polonica. 2016; 61(1):15–32.</t>
  </si>
  <si>
    <t>Hell Creek Formation</t>
  </si>
  <si>
    <t>Pearson et al., 2002</t>
  </si>
  <si>
    <t>From 2.5 m below K/Pg boundary</t>
  </si>
  <si>
    <t>Pearson et al. 2002</t>
  </si>
  <si>
    <t>Ogg 2012</t>
  </si>
  <si>
    <t>Ogg JG, Hinnov LA. Cretaceous. In: Gradstein FM, Ogg JG, Schmitz MD, Ogg G, editors. The Geologic Time Scale. Oxford, UK: Elsevier; 2012. pp. 793–853.</t>
  </si>
  <si>
    <t>Osborn 1923</t>
  </si>
  <si>
    <t>Sprain et al. 2015; the Hell Creek here is assumed to span 1.36 Ma (Hicks et al. 2001) and the fossil is assumed to occur in the upper one–third of that interval</t>
  </si>
  <si>
    <t>Osborn HF. A new genus and species of Ceratopsia from New Mexico, Pentaceratops sternbergii. American Museum Novitates. 1923;93:1–3.</t>
  </si>
  <si>
    <t>Ostrom 1978</t>
  </si>
  <si>
    <t>Ostrom JH. Leptoceratops gracilis from the "Lance" Formation of Wyoming. Journal of Paleontology. 1978; 52(3):697–704.</t>
  </si>
  <si>
    <t>Ostrom1961</t>
  </si>
  <si>
    <t>Ostrom JH. A new species of hadrosaurian dinosaur from the Cretaceous of New Mexico. Journal of Paleontology. 1961;35(3):575–577.</t>
  </si>
  <si>
    <t>Owens and Sohl 1989</t>
  </si>
  <si>
    <t>Owens JP and Sohl NF. 1989. Campanian and Maastrichtian depositional systems of the Black Creek Group of the Carolinas. Carolina Geological Society Field Trip Guidebook. North Carolina Geological Survey, Raleigh. 1–23.</t>
  </si>
  <si>
    <t>Parks 1919</t>
  </si>
  <si>
    <t>Parks WA. Preliminary description of a new species of trachodont dinosaur of the genus Kritosaurus. Kritosaurus incurvimanus. Transactions of the Royal Society of Canada, series 3. 1919;13:51–59.</t>
  </si>
  <si>
    <t>Parks 1922</t>
  </si>
  <si>
    <t>Parks WA. Parasaurolophus walkeri, a new genus and species of crested trachodont dinosaur. University of Toronto Studies, Geology Series. 1922;13:1–32.</t>
  </si>
  <si>
    <t>Parks 1926a</t>
  </si>
  <si>
    <t>Parks WA. Struthiomimus brevetertius—A new species of dinosaur from the Edmonton Formation of Alberta. Transactions of the Royal Society of Canada, series 3. . 1926;20(4):65–70.</t>
  </si>
  <si>
    <t>Parks 1926b</t>
  </si>
  <si>
    <t>Parks WA. Thescelosaurus warreni, a new species of orthopodous dinosaur from the Edmonton Formation of Alberta. University of Toronto Studies, Geology Series. 1926;21:1–42.</t>
  </si>
  <si>
    <t>Parks. 1923</t>
  </si>
  <si>
    <t>Parks WA. Corythosaurus intermedius, a new species of trachodont dinosaur. University of Toronto Studies, Geology Series. 1923;15:1–57.</t>
  </si>
  <si>
    <t>Pasch and May 1997</t>
  </si>
  <si>
    <t>Pasch AD and May KC. First occurrence of a hadrosaur (Dinosauria) from the Matanuska Formation (Turonian) in the Talkeetna Mountains of south-central-Alaska. Short Notes on Alska Geology. 1997; 99–110.</t>
  </si>
  <si>
    <t>Pearson DA, Schaefer T, Johnson KR, Nichols DJ, and Hunter JP. 2002. Vertebrate biostratigraphy of the Hell Creek Formation in southwestern North Dakota and northwestern South Dakota. In: Hartman JH, Johnson JR, Nichols DJ editors. The Hell Creek Formation and the Cretaceous–Tertiary Boundary in the Northern Great Plains: An Integrated Continental Record of the End of the Cretaceous, Geological Society of America Special Paper 361:145–167.</t>
  </si>
  <si>
    <t>Peecook and Sidor 2015</t>
  </si>
  <si>
    <t>Peecook BR and Sidor CA. The first dinosaur from Washington State and a review of Pacific Coast dinosaurs from North America. PLoS ONE. 2015;10(5):e0127792:1–15</t>
  </si>
  <si>
    <t>Peng et al. 2001</t>
  </si>
  <si>
    <t>Peng J, Russell AP, Brinkman DB. Vertebrate microsite assemblages (exclusive of mammals) from the Foremost and Oldman Formations of the Judith River Group (Campanian) of southeastern Alberta: an illustrated guide. Provincial Museum of Alberta, Natural History Occasional Paper. 2001;25:1–54.</t>
  </si>
  <si>
    <t>Penkalski and Blows 2013</t>
  </si>
  <si>
    <t>Penkalski P and Blows WT. Scolosaurus cutleri (Ornithischia: Ankylosauria) from the Upper Cretaceous Dinosaur Park Formation of Alberta, Canada. Canadian Journal of Earth Sciences. 2013;50(2):171–182.</t>
  </si>
  <si>
    <t>Penkalski and Dodson 1999</t>
  </si>
  <si>
    <t>Penkalski P. and Dodson P. The morphology and systematics of Avaceratops, a primitive horned dinosaur from the Judith River Formation (Late Campanian) of Montana, with the description of a second skull. Journal of Vertebrate Paleontology. 1999; 19(4):692–711.</t>
  </si>
  <si>
    <t>Penkalski. 2014</t>
  </si>
  <si>
    <t>Penkalski P. A new ankylosaurid from the late Cretaceous Two Medicine Formation of Montana, USA. Acta Palaeontologica Polonica. 2014.</t>
  </si>
  <si>
    <t xml:space="preserve">Penkalski 2018																									</t>
  </si>
  <si>
    <r>
      <t xml:space="preserve">Penkalski P. Revised systematics of the armoured dinosaur </t>
    </r>
    <r>
      <rPr>
        <i/>
        <sz val="10"/>
        <rFont val="Arial"/>
      </rPr>
      <t>Euoplocephalus</t>
    </r>
    <r>
      <rPr>
        <sz val="10"/>
        <color rgb="FF000000"/>
        <rFont val="Arial"/>
      </rPr>
      <t xml:space="preserve"> and its allies. Neues Jahrbuch für Geologie und Paläontologie - Abhandlungen. 2018; 287(3): 261–306.</t>
    </r>
  </si>
  <si>
    <t>Porras–Muzquiz and Lehman 2011</t>
  </si>
  <si>
    <t>Porras–Múzquiz HG and Lehman TM. A ceratopsian horncore from the Olmos Formation (early Maastrichtian) near Múzquiz, Mexico. Revista Mexicana de Ciencias Geológicas. 2011. 28(2):262–266.</t>
  </si>
  <si>
    <t>Prieto–Marquez 2012</t>
  </si>
  <si>
    <t>Carter County</t>
  </si>
  <si>
    <t>Wyoming</t>
  </si>
  <si>
    <t>Prieto–Márquez A, Chiappe LM, Joshi SH. 2012. The lambeosaurine dinosaur Magnapaulia laticaudus from the Late Cretaceous of Baja California, northwestern Mexico. PLoS ONE. 2012;7(6):e38207:1–32.</t>
  </si>
  <si>
    <t>Prieto–Márquez 2011</t>
  </si>
  <si>
    <t>Williamson and Carr, 2002</t>
  </si>
  <si>
    <t>Prieto–Márquez A. 2011. Revised diagnoses of Hadrosaurus foulkii Leidy, 1858 (the type genus and species of Hadrosauridae Cope, 1869) and Claosaurus agilis Marsh, 1872 (Dinosauria: Ornithopoda) from the Late Cretaceous of North America. Zootaxa 2765:61–68</t>
  </si>
  <si>
    <t>Upper Hell Creek Formation</t>
  </si>
  <si>
    <t>Williamson and Carr 2002</t>
  </si>
  <si>
    <t>Prieto–Marquez et al 2006</t>
  </si>
  <si>
    <t>Prieto–Márquez A, Weishampel DB, Horner JR. The dinosaur Hadrosaurus foulkii, from the Campanian of the East Coast of North America, with a reevaluation of the genus. Acta Palaeontologica Polonica. 2006. 51(1):77–98.</t>
  </si>
  <si>
    <t>Prieto–Márquez and Serrano Brañas 2012</t>
  </si>
  <si>
    <t>Prieto–Márquez A and Serrano Brañas CI. Latirhinus uitstlani, a ‘broad–nosed’ saurolophine hadrosaurid (Dinosauria, Ornithopoda) from the late Campanian (Cretaceous) of northern Mexico. Historical Biology. 2012;24(6):607–619.</t>
  </si>
  <si>
    <t>Fowler, 2017</t>
  </si>
  <si>
    <t>Prieto–Marquez et al. 2012</t>
  </si>
  <si>
    <t>Prieto–Márquez A, Chiappe LM, Joshi SH. The lambeosaurine dinosaur Magnapaulia laticaudus from the Late Cretaceous of Baja California, northwestern Mexico. PLoS ONE. 2012;7(6):e38207:1–32.</t>
  </si>
  <si>
    <t>Prieto–Marquez et al. 2013</t>
  </si>
  <si>
    <r>
      <t xml:space="preserve">Prieto–Márquez A. Skeletal morphology of </t>
    </r>
    <r>
      <rPr>
        <i/>
        <sz val="10"/>
        <rFont val="Arial"/>
      </rPr>
      <t>Kritosaurus navajovius</t>
    </r>
    <r>
      <rPr>
        <sz val="10"/>
        <color rgb="FF000000"/>
        <rFont val="Arial"/>
      </rPr>
      <t xml:space="preserve"> (Dinosauria: Hadrosauridae) from the Late Cretaceous of the North American south-west, with an evaluation of the phylogenetic systematics and biogeography of Kritosaurini, Journal of Systematic Palaeontology. 2013. 12(2): 33-175</t>
    </r>
  </si>
  <si>
    <t>Prieto–Marquez et al. 2014</t>
  </si>
  <si>
    <t>Prieto–Márquez A and Wagner JR. Soft–tissue structures of the nasal vestibular region of saurolophine hadrosaurids (Dinosauria, Ornithopoda) revealed in a "Mummified" specimen of Edmontosaurus annectens. In: Eberth DA and Evans DC editors. Hadrosaurs. 2014. pp. 591–599.</t>
  </si>
  <si>
    <t>Prieto–Marquez et al. 2016</t>
  </si>
  <si>
    <t>Prieto–Márquez A, Erickson GM, Ebersole JA. A primitive hadrosaurid from southeastern North America and the origin and early evolution of ‘duck–billed’ dinosaurs. Journal of Vertebrate Paleontology. 2016.36(2):e1054495:1–10</t>
  </si>
  <si>
    <t>Prieto–Marquez 2010</t>
  </si>
  <si>
    <t>Prieto–Márquez A. Glishades ericksoni, a new hadrosauroid (Dinosauria: Ornithopoda) from the Late Cretaceous of North America. Zootaxa. 2010;2452:1–17</t>
  </si>
  <si>
    <t>Ramírez–Velasco et al. 2012</t>
  </si>
  <si>
    <t>Ramírez–Velasco AA, Benammi M, Prieto–Márquez A, Alvarado Ortega J, Hernández–Rivera R. Huehuecanauhtlus tiquichensis, a new hadrosauroid dinosaur (Ornithischia: Ornithopoda) from the Santonian (Late Cretaceous) of Michoacán, Mexico. Canadian Journal of Earth Sciences. 2012;49:379–395.</t>
  </si>
  <si>
    <t>Renne et al. 2013</t>
  </si>
  <si>
    <t>Renne PR, Deino AL, Hilgen FJ, Kuiper FG, Mark DF, Mitchell WS III, Morgan LE, Mundil R, Smit J. Time scales of critical events around the Cretaceous–Paleogene boundary. Science. 2013:339:684–687.</t>
  </si>
  <si>
    <t>Rivera–Sylva et al. 2016</t>
  </si>
  <si>
    <t>Rivera–Sylva HE, Hendrick BP, Dodson P. A Centrosaurine (Dinosauria: Ceratopsia) from the Aguja Formation (Late Campanian) of Northern Coahuila, Mexico. PLoS ONE. 2016;11(4):e0150529.</t>
  </si>
  <si>
    <t>Rivera–Sylva et al. 2017</t>
  </si>
  <si>
    <t>Rivera–Sylva HE, Frey E, Stinnesbeck W, Guzman–Gutirrez J.R. Gonzalez–Gonzalez AH. Mexican ceratopsids: Considerations on their diversity and evolution. in Journal of South American Earth Sciences. 2017;75:66–73.</t>
  </si>
  <si>
    <t>Rogers 1991</t>
  </si>
  <si>
    <t>Rogers RR. Taphonomy of three dinosaur bone beds in the Upper Cretaceous Two Medicine Formation of Northwestern Monana: evidence for drought–related mortality. Palaios. 1991;5:394–413.</t>
  </si>
  <si>
    <t>Harding County</t>
  </si>
  <si>
    <t>Russel 1972</t>
  </si>
  <si>
    <t>Russell DA. Ostrich dinosaurs from the late Cretaceous of western Canada. Canadian Journal of Earth Sciences. 1972;9:375–402.</t>
  </si>
  <si>
    <t>Russel 1984</t>
  </si>
  <si>
    <t>Russell DA. A check list of the families and genera of North American dinosaurs. Syllogeus. 1984; 53:1–35.</t>
  </si>
  <si>
    <t>Russell 1940</t>
  </si>
  <si>
    <t>Russell LS. 1940. Edmontonia rugosidens (Gilmore), an armored dinosaur from the Belly River Series of Alberta. University of Toronto Studies, Geology Series. 1940;43:3–27.</t>
  </si>
  <si>
    <t>Russell. 1966</t>
  </si>
  <si>
    <t>Russell LS. Dinosaur hunting in western Canada. Royal Ontario Museum, Life Sciences Contribution. 1966;70:1–37.</t>
  </si>
  <si>
    <t>Ryan 2007</t>
  </si>
  <si>
    <t>Upper Hell Creek Formation, HCIII Floral Zone</t>
  </si>
  <si>
    <t>Ryan MJ. A new basal centrosaurine ceratopsid from the Oldman Formation, southeastern Alberta. Journal of Paleontology. 2007;81(2):376–396.</t>
  </si>
  <si>
    <t>Ryan and Currie 1998</t>
  </si>
  <si>
    <t>Ryan MJ and Currie PJ. 1998. First report of protoceratopsians (Neoceratopsia) from the Late Cretaceous Judith River Group, Alberta Canada. Canadian Journal of Earth Sciences 35:820–826</t>
  </si>
  <si>
    <t>Radiometric dating of Deccan Traps which is used to time the onset of floral turnover</t>
  </si>
  <si>
    <t>Ryan and Russell 2005</t>
  </si>
  <si>
    <t>Renne et al. 2013; the major floral shift between HCII and HCIII is here assumed to reflect climate change induced by the onset of Deccan volcanism in the latest Maastrichtian</t>
  </si>
  <si>
    <t>Ryan MJ and Russell AP. A new centrosaurine ceratopsid from the Oldman Formation of Alberta and its implications for centrosaurine taxonomy and systematics. Canadian Journal of Earth Sciences. 2005.42:1369–1387.</t>
  </si>
  <si>
    <t>Ryan et al 2014</t>
  </si>
  <si>
    <t>Ryan MJ, Evans DC, Currie PJ, Lowman MA. A new chasmosaurine from northern Laramidia expands fill disparity in ceratopsid dinosaurs. Naturwissenchaften. 2014;101:505–512.</t>
  </si>
  <si>
    <t>Ryan et al. 2007</t>
  </si>
  <si>
    <t>Ryan MJ, Holmes R, Russell AP. A revision of the late Campanian centrosaurine ceratopsid genus Styracosaurus from the Western Interior of North America. Journal of Vertebrate Paleontology. 2007;27(4):944–962.</t>
  </si>
  <si>
    <t>Ryan et al. 2010</t>
  </si>
  <si>
    <t>Ryan MJ, Eberth DA, Brinkman DB, Currie PJ, Tanke DH. A new Pachyrhinosaurus–like ceratopsid from the upper Dinosaur Park Formation (late Campanian) of southern Alberta, Canada. In: Ryan MJ, Chinnery–Allgeier BJ, Eberth DA editors. New Perspectives on Horned Dinosaurs: The Royal Tyrrell Museum Ceratopsian Symposium. Indiana University Press, Bloomington. 2010. pp. 141–155.</t>
  </si>
  <si>
    <t>Ryan et al. 2012a</t>
  </si>
  <si>
    <t>Ryan MJ, Evans DC, Currie PJ, Brown CM, Brinkman DB. New leptoceratopsids from the Upper Cretaceous of Alberta, Canada. Cretaceous Research. 2012. 35(1):69–80.</t>
  </si>
  <si>
    <t>Ryan et al. 2012b</t>
  </si>
  <si>
    <t>Ryan MJ, Evans DC, Shepherd KM. A new ceratopsid from the Foremost Formation (middle Campanian) of Alberta. Canadian Journal of Earth Sciences. 2012;49:1251–1262.</t>
  </si>
  <si>
    <t>Sampson et al. 2010</t>
  </si>
  <si>
    <t>Sampson SD, Loewen MA, Farke AA, Roberts EM, Forster CA, Smith JA, Titus AL. 2010. New horned dinosaurs from Utah provide evidence for intracontinental dinosaur endemism. PLoS One. 2010;5(9):e12292:1–12.</t>
  </si>
  <si>
    <t>Sampson 1994</t>
  </si>
  <si>
    <t>Sampson SD. Two new horned dinosaurs (Ornithischia: Ceratopsidae) from the Upper Cretaceous Two Medicine Formation, Montana, USA. Journal of Vertebrate Paleontology. 1994;14(3, suppl.):44A.</t>
  </si>
  <si>
    <t>Sampson 1995</t>
  </si>
  <si>
    <t>Sampson SD. Two new horned dinosaurs from the upper Cretaceous Two Medicine Formation of Montana; with a phylogenetic analysis of the Centrosaurinae (Ornithischia: Ceratopsidae). Journal of Vertebrate Paleontology. 1995;14(5):743–760.</t>
  </si>
  <si>
    <t>Sankey et al. 2002</t>
  </si>
  <si>
    <t>Sankey JT, Brinkman DB, Guenther M, Currie PJ. Small theropod and bird teeth from the Late Cretaceous (Late Campanian) Judith River Group, Alberta. Journal of Paleontology. 2002;76(4):751–763.</t>
  </si>
  <si>
    <t>Sankey 2001</t>
  </si>
  <si>
    <t>Sankey JT. Late Campanian southern dinosaurs, Aguja Formation, Big Bend, Texas. Journal of Paleontology. 2001;75(1):208–215.</t>
  </si>
  <si>
    <t>Scannella et al. 2014</t>
  </si>
  <si>
    <t>Scannella JB, Fowler DW, Goodwin MB, Horner JR. Evolutionary trends in Triceratops from the Hell Creek Formation, Montana. Proceedings of the National Academy of Sciences. 2014; 111(28), 10245–10250.</t>
  </si>
  <si>
    <t>Schott and Evans 2016</t>
  </si>
  <si>
    <t>Schott RK, Evans DC. Cranial variation and systematics of Foraminacephale brevis gen. nov. and the diversity of pachycephalosaurid dinosaurs (Ornithischia: Cerapoda) in the Belly River Group of Alberta, Canada. Zoological Journal of the Linnean Society. 2016;179(4), 865–906.</t>
  </si>
  <si>
    <t>Schott et al. 2009</t>
  </si>
  <si>
    <t>Schott RK, Evans DC, Williamson TE, Carr TD, Goodwin MB. The anatomy and systematics of Colepiocephale lambei (Dinosauria: Pachycephalosauridae). Journal of Vertebrate Paleontology. 2009;29(3):771–786.</t>
  </si>
  <si>
    <t>Sprain CJ, Renne PR, Wilson GP, Clemens WA. High–resolution chronostratigraphy of the terrestrial Cretaceous–Paleogene transition and recovery interval in the Hell Creek region, Montana. Geological Society of America Bulletin. 2015;127:393–409. doi: 10.1130/B31076.1</t>
  </si>
  <si>
    <t>Sternberg 1921</t>
  </si>
  <si>
    <t>Sternberg CM. A supplementary study of Panoplosaurus mirus. Transactions of the Royal Society of Canada, series 3. 1921;15:93–101.</t>
  </si>
  <si>
    <t>Sternberg 1927</t>
  </si>
  <si>
    <t>Sternberg CM. Horned dinosaur group in the National Museum of Canada. The Canadian Field–Naturalist. 1927;41(4):67–73.</t>
  </si>
  <si>
    <t>Sternberg 1932</t>
  </si>
  <si>
    <t>Sternberg CM. Two new theropod dinosaurs from the Belly River Formation of Alberta. Canadian Field–Naturalist. 1932;46(5):99–105.</t>
  </si>
  <si>
    <t>Sternberg 1933</t>
  </si>
  <si>
    <t>Sternberg CM. A new Ornithomimus with complete abdominal cuirass. The Canadian Field–Naturalist. 1933; 47(5):79–83</t>
  </si>
  <si>
    <t>Sternberg 1935</t>
  </si>
  <si>
    <t>Sternberg CM. Hooded hadrosaurs of the Belly River Series of the Upper Cretaceous. Canada Department of Mines Bulletin (Geological Series). 1935;77(52):1–37.</t>
  </si>
  <si>
    <t>Sternberg 1940</t>
  </si>
  <si>
    <t>Sternberg CM. Ceratopsidae from Alberta. Journal of Paleontology. 1940;14(5):468–480.</t>
  </si>
  <si>
    <t>Sternberg 1950</t>
  </si>
  <si>
    <t>Sternberg CM. Notes and annotated list of quarries. Map 969A. Steveville, west of fourth meridian, Alberta. Canada Department of Mines and Technical Surveys, Geological Survey of Canada, Ottawa. 1950.</t>
  </si>
  <si>
    <t>Sues 1978</t>
  </si>
  <si>
    <t>Sues H–D. A new small theropod dinosaur from the Judith River Formation (Campanian) of Alberta Canada. Zoological Journal of the Linnean Society. 1978; 62:381–400</t>
  </si>
  <si>
    <t>Sues 1997</t>
  </si>
  <si>
    <r>
      <t xml:space="preserve">Sues H–D. On </t>
    </r>
    <r>
      <rPr>
        <i/>
        <sz val="10"/>
        <rFont val="Arial"/>
      </rPr>
      <t>Chirostenotes</t>
    </r>
    <r>
      <rPr>
        <sz val="10"/>
        <color rgb="FF000000"/>
        <rFont val="Arial"/>
      </rPr>
      <t>, a Late Cretaceous oviraptorosaur (Dinosauria: Theropoda) from western North America. Journal of Vertebrate Paleontology. 1997; 17: 698–716.</t>
    </r>
  </si>
  <si>
    <t>Sugarman et al. 1995</t>
  </si>
  <si>
    <t>Sugarman PJ, Miller KG, Bukry  D, Feigenson MD. Uppermost Campanian-Maestrichtian strontium isotopic, biostratigraphic, and sequence stratigraphic framework of the New Jersey coastal plain. Geological Society of America Bulletin. 1995; 107: 19–37.</t>
  </si>
  <si>
    <t>Sullivan 1999</t>
  </si>
  <si>
    <t>Sullivan RM. Nodocephalosaurus kirtlandensis, gen. et sp. nov., a new ankylosaurid dinosaur (Ornithischia: Ankylosauria) from the Upper Cretaceous Kirtland Formation (Upper Campanian) San Juan Basin, New Mexico. Journal of Vertebrate Paleontology. 1999;19(1):126–139.</t>
  </si>
  <si>
    <t>Sullivan 2003</t>
  </si>
  <si>
    <t>Sullivan RM. Revision of the dinosaur Stegoceras Lambe (Ornithischia, Pachycephalosauridae). Journal of Vertebrate Paleontology. 2003;23 (1): 181–207.</t>
  </si>
  <si>
    <t>UW V79032</t>
  </si>
  <si>
    <t>Sullivan 2006</t>
  </si>
  <si>
    <t>Sullivan RM. 2006. A taxonomic review of the Pachycephalosauridae (Dinosauria: Ornithischia). Late Cretaceous Vertebrates from the Western Interior. New Mexico Museum of Natural History and Science Bulletin 35:348–365</t>
  </si>
  <si>
    <t>Lance Formation</t>
  </si>
  <si>
    <t>Sullivan and Lucas 2000</t>
  </si>
  <si>
    <t>Sullivan RM and Lucas SG. First occurrence of Saurornitholestes (Theropoda: Dromaeosauridae) from the Upper Cretaceous of New Mexico. New Mexico Museum of Natural History and Science Bulletin. 2000. 17:105–108.</t>
  </si>
  <si>
    <t>About 33 meters below the K/Pg boundary</t>
  </si>
  <si>
    <t>Breithaup, 1982</t>
  </si>
  <si>
    <t>Sullivan and Williamson 1999</t>
  </si>
  <si>
    <t>Sullivan RM and Williamson TE. A new skull of Parasaurolophus (Dinosauria: Hadrosauridae) from the Kirtland Formation of New Mexico and a revision of the genus. New Mexico Museum of Natural History and Science Bulletin. 1999;15:1–52</t>
  </si>
  <si>
    <t>Sullivan et al. 2005</t>
  </si>
  <si>
    <t>Locality V–79032 lies 33 meters below the K/Pg boundary in a 233 m section; assuming constant deposition rates over a 1.36 Ma interval, this puts the locality about 200,000 years before the K/Pg boundary</t>
  </si>
  <si>
    <t>Sullivan RM, Boere AC, Lucas SG. Redescription of the ceratopsid dinosaur Torosaurus utahensis (Gilmore, 1946) and a revision of the genus. Journal of Paleontology. 2005;79(3):564–582.</t>
  </si>
  <si>
    <t>Sullivan et al. 2011</t>
  </si>
  <si>
    <t>Sullivan RM, Jasinski SE, Guenther M, Lucas SG. The first lambeosaurin (Dinosauria, Hadrosauridae, Lambeosaurinae) from the Upper Cretaceous Ojo Alamo Formation (Naashoibito Member), San Juan Basin, New Mexico: New Mexico Museum of Natural History and Science. 2011;53;405–417.</t>
  </si>
  <si>
    <t>Sullivan RM. 2003. Revision of the dinosaur Stegoceras Lambe (Ornithischia, Pachycephalosauridae). Journal of Vertebrate Paleontology 23(1):181–207</t>
  </si>
  <si>
    <t>Sullivan RM. 1999. Nodocephalosaurus kirtlandensis, gen. et sp. nov., a new ankylosaurid dinosaur (Ornithischia: Ankylosauria) from the Upper Cretaceous Kirtland Formation (Upper Campanian) San Juan Basin, New Mexico. Journal of Vertebrate Paleontology 19(1):126–139</t>
  </si>
  <si>
    <t>Sweet et al. 1989</t>
  </si>
  <si>
    <t xml:space="preserve">Sweet AR,  Ricketts BD, Cameron AR, and  Norris DK. An integrated analysis of the Brackett Coal Basin, North–west Territories. Current research, part G. Geological Survey of Canada, 1989; 89(1): 85–99. </t>
  </si>
  <si>
    <t>Tanke 1988</t>
  </si>
  <si>
    <t>Tanke D. Ontogeny and dimorphism in Pachyrhinosaurus (Reptilia, Ceratopsidae), Pipestone Creek, N.W. Alberta, Canada. Journal of Vertebrate Paleontology. 1988;8(3, suppl.):27A.</t>
  </si>
  <si>
    <t>Tokaryk and Bryant 2004</t>
  </si>
  <si>
    <t>Tokaryk TT and Bryant HN. The fauna from the Tyrannosaurus rex excavation, Frenchman Formation (Late Maastrichtian), Saskatchewan. Summary of Investigations 2004, Volume 1. Saskatchewan Geological Survey, Saskatchewan Industry Resources, Miscellaneous Report. 2004;4(1):1–12.</t>
  </si>
  <si>
    <t>Tokaryk TT. Ceratopsian dinosaurs from the Frenchman Formation (Upper Cretaceous) of Saskatchewan. Canadian Field–Naturalist. 1986;100(2):192–196.</t>
  </si>
  <si>
    <t>Trexler D. 2001</t>
  </si>
  <si>
    <t>Trexler D. Two Medicine Formation, Montana: geology and fauna: In: Mesozoic Vertebrate Life. Tanke DH and Carpenter K editors. Indiana University Press. 2001. pp. 298–309.</t>
  </si>
  <si>
    <t>Voigt et al. 2010</t>
  </si>
  <si>
    <t>Voigt S, Friedrich O, Norris RD, Schönfeld J. Campanian–Maastrichtian carbon isotope stratigraphy: shelf–ocean correlation between the European shelf sea and the tropical Pacific Ocean Newsletters on Stratigraphy. 2010;44:57–72.</t>
  </si>
  <si>
    <t>Wagner and Lehman 2009</t>
  </si>
  <si>
    <t>Wagner JR and Lehman TM. An enigmatic new lambeosaurine hadrosaur (Reptilia: Dinosauria) from the Upper Shale Member of the Campanian Aguja Formation of trans–Pecos Texas. Journal of Vertebrate Paleontology. 2009;29(2):605–611.</t>
  </si>
  <si>
    <t>Ward et al. 2012</t>
  </si>
  <si>
    <t>Ward PD, Haggart JW, Mitchell R, Kirschvink JL, Tobin T. Integration of macrofossil biostratigraphy and magnetostratigraphy for the Pacific Coast Upper Cretaceous (Campanian — Maastrichtian) of North America and implications for correlation with the Western Interior and Tethys. GSA Bulletin. 2012;124(5–6):957 – 74.</t>
  </si>
  <si>
    <t>Webb 2001</t>
  </si>
  <si>
    <t>Webb MW. Fluvial architecture and Late Cretaceous mammals of the Lance Formation, southwestern Bighorn Basin, Wyoming. Ph.D. dissertation, Department of Geology and Geophysics, University of Wyoming, Laramie, Wyoming. 2001. 172 pp.</t>
  </si>
  <si>
    <t>Wick and Lehman 2013</t>
  </si>
  <si>
    <t>Wick SL and Lehman TM. A new ceratopsian dinosaur from the Javelina Formation (Maastrichtian) of West Texas and implications for chasmosaurine phylogeny. Naturwissenschaften. 2013;100:667–682.</t>
  </si>
  <si>
    <t>Williamson and Brusatte 2014</t>
  </si>
  <si>
    <t>Williamson TE and Brusatte SL. Small theropod teeth from the Late Cretaceous of the San Juan Basin, northwestern New Mexico and their implications for understanding latest Cretaceous dinosaur evolution. PLoS ONE. 2014; 9(4):e93190:1–23.</t>
  </si>
  <si>
    <t>Williamson TE and Carr TD. A new genus of derived pachycephalosaurian from western North America. Journal of Vertebrate Paleontology.2002;22(4):779–801.</t>
  </si>
  <si>
    <t>Williamson and Carr 2003</t>
  </si>
  <si>
    <t>Williamson TE and Carr TD. A new genus of derived pachycephalosaurian from western North America. Journal of Vertebrate Paleontology. 2003;22(4):779–80.</t>
  </si>
  <si>
    <t>Williamson and Weil 2008</t>
  </si>
  <si>
    <t>Williamson TE and Weil A. Stratigraphic distribution of sauropods in the Upper Cretaceous of the San Juan Basin, New Mexico, with comments on North America's Cretaceous "sauropod hiatus". Journal of Vertebrate Paleontology. 2008;28(4):1218–1223.</t>
  </si>
  <si>
    <t>Williamson 1997</t>
  </si>
  <si>
    <t>Williamson TE. A new Late Cretaceous (Early Campanian) vertebrate fauna from the Allison Member, Menefee Formation, San Juan Basin, New Mexico. New Mexico Museum of Natural History and Science Bulletin. 1997;11:51–59</t>
  </si>
  <si>
    <t>Montana</t>
  </si>
  <si>
    <t>Wolfe and Kirkland 1998</t>
  </si>
  <si>
    <t>Wolfe DG and Kirkland JI. Zuniceratops christopheri n. gen. &amp; n. sp., a ceratopsian dinosaur from the Moreno Hill Formation (Cretaceous, Turonian) of west–central New Mexico. In: Lucas SG, Kirkland JI, Estep JW editors. Lower and Middle Cretaceous Terrestrial Ecosystems, New Mexico Museum of Natural History and Science Bulletin. 1998;14:307–317.</t>
  </si>
  <si>
    <t>Upper one third of a 70–90 m section</t>
  </si>
  <si>
    <t>Wu et al. 2007</t>
  </si>
  <si>
    <t>Wu X–C, Brinkman DB, Ebert DA, Braman DR. A new ceratopsid dinosaur (Ornithischia) from the uppermost Horseshoe Canyon Formation (upper Maastrichtian), Alberta, Canada. Canadian Journal of Earth Sciences 2007;44:1243–1265.</t>
  </si>
  <si>
    <t>Zanno and Sampson 2003</t>
  </si>
  <si>
    <t>Zanno LE and Sampson SD. A new oviraptorosaur (Theropoda, Maniraptora) from the Late Cretaceous (Campanian) of Utah. Journal of Vertebrate Paleontology. 2005;25(4):897–904.</t>
  </si>
  <si>
    <t>Zanno et al. 2011</t>
  </si>
  <si>
    <t>Zanno LE, Varricchio DJ, O’Connor PM, Titus AL, Knell MJ. A New Troodontid Theropod, Talos sampsoni gen. et sp. nov., from the Upper Cretaceous Western Interior Basin of North America. PLoS ONE, 2011; 6(9): e24487.</t>
  </si>
  <si>
    <t>Zanno et al. 2009</t>
  </si>
  <si>
    <t>Zanno LE, Gillette DD, Albright LB, Titus AL. A new North American therizinosaurid and the role of herbivory in 'predatory' dinosaur evolution. Proceedings of the Royal Society B: Biological Sciences. 2009; 276(1672):3505–11.</t>
  </si>
  <si>
    <t>To Add</t>
  </si>
  <si>
    <t>Rivera-Sylva et al. 2018</t>
  </si>
  <si>
    <t>Rivera-Sylva HE, Frey E, Stinnesbeck W, Carbot-Chanona G, Sanchez-Uribe IE, Guzmán-Gutiérrez JR. Paleodiversity of Late Cretaceous Ankylosauria from Mexico and their phylogenetic significance. Swiss Journal of Palaeontology. 2018:1-11.</t>
  </si>
  <si>
    <t>Osi, 2005</t>
  </si>
  <si>
    <t>REF</t>
  </si>
  <si>
    <t>UCMP V–5711</t>
  </si>
  <si>
    <t>Upper Lance</t>
  </si>
  <si>
    <t>Borsuk-Bialynicka, 1977</t>
  </si>
  <si>
    <t>Radiometric (top); stratigraphic and chronostratigraphic (bottom) based on the stratigraphy of UCMP V–5711 and the presence of Glasbius (see Longrich et al. 2012)</t>
  </si>
  <si>
    <t>Peecook et al. 2014</t>
  </si>
  <si>
    <t>Molnar (1974)</t>
  </si>
  <si>
    <t>Wick and Lehman 2014</t>
  </si>
  <si>
    <t>Funston et al.(2015)</t>
  </si>
  <si>
    <t>Morris 1976</t>
  </si>
  <si>
    <t>Mitra M and Mickle EM. Palynological Age Assessment of Localities (Tar Heel Formation) in North Carolina. Journal of the North Carolina Academy of Science. 2007; 123 (1): 60–64.</t>
  </si>
  <si>
    <t>Removed from dataset</t>
  </si>
  <si>
    <t>Bell 2011</t>
  </si>
  <si>
    <r>
      <t xml:space="preserve">Bell PR. Cranial osteology and ontogeny of </t>
    </r>
    <r>
      <rPr>
        <i/>
        <sz val="10"/>
        <rFont val="Arial"/>
      </rPr>
      <t>Saurolophus angustirostris</t>
    </r>
    <r>
      <rPr>
        <sz val="10"/>
        <color rgb="FF000000"/>
        <rFont val="Arial"/>
      </rPr>
      <t xml:space="preserve"> from the Late Cretaceous of Mongolia with comments on Saurolophus osborni from Canada. Acta Palaeontologica Polonica. 2011;56(4): 703–722.</t>
    </r>
  </si>
  <si>
    <t>UW V–81013, Hewitt's Foresight One</t>
  </si>
  <si>
    <t>Correlated with upper Hell Creek based on presence of Glasbius</t>
  </si>
  <si>
    <t>Webb, 2001</t>
  </si>
  <si>
    <t>radiometric (upper); lower based on occurrence of Glasbius, which occurs in the final 700 Ka of the Hell Creek Formation (Wilson 2005)</t>
  </si>
  <si>
    <t>3 miles above Tolman Ferry</t>
  </si>
  <si>
    <t>Alberta</t>
  </si>
  <si>
    <t>Scollard Formation</t>
  </si>
  <si>
    <t>400 ft (121,92 m) above Pierre Shale, near top of beds</t>
  </si>
  <si>
    <t>Radiometric</t>
  </si>
  <si>
    <t>Griffith Farm</t>
  </si>
  <si>
    <t>Not reported</t>
  </si>
  <si>
    <t>Specimen Tag</t>
  </si>
  <si>
    <t>Baszio, 1997</t>
  </si>
  <si>
    <t>JLE65 Site</t>
  </si>
  <si>
    <t>Alberta11</t>
  </si>
  <si>
    <t>Fossil plants and animals associated within the Jane Quarry (BMR P2002.4.1) corresponds with biostratigraphic markers found in association with Peck's Rex (MOR 980) from the Upper Hell Creek Formation of McCone County (Montana) and "Scotty" RSM 2523.8 from the contemporaneus Frenchman formation of southwestern Saskatchewan (Tokaryk and Bryant 2004; Henderson and Harrison, 2008).</t>
  </si>
  <si>
    <t>Ten miles east of Camp Crook, HardingCounty, South Dakota</t>
  </si>
  <si>
    <t>(Colbert and Bump 1944)</t>
  </si>
  <si>
    <t>100 feet (30.48 m) below contact between Hell Creek fm. and Fort Union fm.</t>
  </si>
  <si>
    <t>Stratigraphic constraint, formation level</t>
  </si>
  <si>
    <t>Sprain et al. (2015) for the K/Pg boundary; 1.36 Ma duration of the Hell Creek Formation basd on Hicks et al. (2001); the Lance is assumed to be similar in age</t>
  </si>
  <si>
    <t>SW of Jordan</t>
  </si>
  <si>
    <t>reddish–colored, coarse–grained sandstone in the Hell Creek Formation</t>
  </si>
  <si>
    <t>Sprain et al. (2015) for the K/Pg boundary; 1.36 Ma duration of the Hell Creek Formation basd on Hicks et al. (2001)</t>
  </si>
  <si>
    <t>Moreau River</t>
  </si>
  <si>
    <t>AMNH collections database</t>
  </si>
  <si>
    <t>William Winkley Ranch, Powder Hill</t>
  </si>
  <si>
    <t>Brown and Schlaikjer, 1943</t>
  </si>
  <si>
    <t>This paper</t>
  </si>
  <si>
    <t>Doogie Creek, Niobrara County</t>
  </si>
  <si>
    <t>This study</t>
  </si>
  <si>
    <t>Formation level stratigraphic constraint</t>
  </si>
  <si>
    <t>Sprain et al. (2015) for the K/Pg; 1.9 Ma duration of the Hell Creek based on Wilson (2005)</t>
  </si>
  <si>
    <t>East Little Bear River , 64.55555556, 125.82916667</t>
  </si>
  <si>
    <t>Northwest Territories</t>
  </si>
  <si>
    <t>Summit Creek Formation</t>
  </si>
  <si>
    <t>Russell 1984</t>
  </si>
  <si>
    <t>The coordinates reported by Russell (1984) correspond to RAK–83–7 which is assigned to the Porosipollis porosus zone following Sweet et al. 1989</t>
  </si>
  <si>
    <t>Russell, 1984</t>
  </si>
  <si>
    <t>Palynostratigraphy</t>
  </si>
  <si>
    <t>Sweet et al. 1989; Braman and Sweet 2012</t>
  </si>
  <si>
    <t>The RAK 83–7 locality contains a palynoflora that includes Porosipollis porosus and Aquilapollenites conatus; following Braman and Sweet this flora suggests an age of approximately 1 Ma before the K/Pg boundary</t>
  </si>
  <si>
    <t>NW of Dumbbell Hill</t>
  </si>
  <si>
    <t>Ostrom, 1978</t>
  </si>
  <si>
    <t>Near the top of the Cretaceous exposures (i.e. high in the Lance)</t>
  </si>
  <si>
    <t>Lancian NALMA</t>
  </si>
  <si>
    <t>west side of North Horn Mountain (Also known as 1937 Smithsonian Paleontological Expedition, USNM 15583; 39.2° N, 111.3° W)</t>
  </si>
  <si>
    <t>North Horn Formation</t>
  </si>
  <si>
    <t>Lower North Horn</t>
  </si>
  <si>
    <t>Lancian Land Mammal Age (corresponding to the Hell Creek)</t>
  </si>
  <si>
    <t>West–central San Juan Basin, between Brimhall Wash (T25N, R14W) and Betonnie Tsosie Wash (T22N, R9W)</t>
  </si>
  <si>
    <t>Ojo Alamo Formation</t>
  </si>
  <si>
    <t>Naashoibito</t>
  </si>
  <si>
    <t>Williamson and Weil, 2008</t>
  </si>
  <si>
    <t>7–Up Sandbar</t>
  </si>
  <si>
    <t>SMP loc 392b, De–na–zin Wash</t>
  </si>
  <si>
    <t>Naashoibito Formation</t>
  </si>
  <si>
    <t>Kimbetoh Wash</t>
  </si>
  <si>
    <t>Prieto–Marquez 2014</t>
  </si>
  <si>
    <t>SMP loc. 384b , Barrel Springs</t>
  </si>
  <si>
    <t>Naashoibito Member</t>
  </si>
  <si>
    <t>Getaway trike (MOR locality HC–256</t>
  </si>
  <si>
    <t>Top of the lower Hell Creek</t>
  </si>
  <si>
    <t>Scanella et al. 2014</t>
  </si>
  <si>
    <t>Bed level stratigraphic constraint</t>
  </si>
  <si>
    <t>Sprain et al. (2015) for C29r/C30r; 1.9 Ma duration of the Hell Creek based on Wilson (2005)</t>
  </si>
  <si>
    <t>Rough Run Amphitheatre</t>
  </si>
  <si>
    <t>Javelina Formation</t>
  </si>
  <si>
    <t>Uppermost Javelina Formation</t>
  </si>
  <si>
    <t>Radiometric date and K/Pg boundary were used as constraints; age was calculated based on the constraints, the height of the quarry in the Javelina, and the assumption of constant deposition. The quarry occurs approxmately 120 m through a 160 m section.</t>
  </si>
  <si>
    <t>Tumey Hills</t>
  </si>
  <si>
    <t>California</t>
  </si>
  <si>
    <t>Moreno Formation</t>
  </si>
  <si>
    <t>Upper Maastrichtian</t>
  </si>
  <si>
    <t>Mississippi Museum of Natural Science (MMNS) locality MS.73.001b, Union County</t>
  </si>
  <si>
    <t>Mississipi</t>
  </si>
  <si>
    <t>Owl Creek Formation</t>
  </si>
  <si>
    <t>Farke and Phillips, 2017</t>
  </si>
  <si>
    <t>The tooth was retrieved from the stream float within a few meters of the contact between the Owl Creek Formation and the subjacent Chiwapa Sandstone Member of the Ripley Formation</t>
  </si>
  <si>
    <t>Biostratigraphic</t>
  </si>
  <si>
    <t>Assigned to the late Maastrichtian on the basis of associated fossils by Farke and Phillips, 2017</t>
  </si>
  <si>
    <t>San Carlos Creek</t>
  </si>
  <si>
    <t>El Picacho Formation</t>
  </si>
  <si>
    <t>Lower part of the El Picacho Formation</t>
  </si>
  <si>
    <t>Lancian</t>
  </si>
  <si>
    <t>Lehman, 1996</t>
  </si>
  <si>
    <t>West Jersey Marl Company Pit</t>
  </si>
  <si>
    <t>New Jersey</t>
  </si>
  <si>
    <t>New Egypt Formation</t>
  </si>
  <si>
    <t>Cope, 1866</t>
  </si>
  <si>
    <t>Top of the green sand of New Egypt Formation</t>
  </si>
  <si>
    <t>Carpenter et al., 1997</t>
  </si>
  <si>
    <t>Dry Island Buffalo Jump Provincal Park, 52.0° N, 112.9° W</t>
  </si>
  <si>
    <t>Horseshoe Canyon Formation</t>
  </si>
  <si>
    <t>Wu et al., 2007</t>
  </si>
  <si>
    <t>Mancicorpus gibbus subzone of Scollardia trapiformis zone = upper magnetochron 31n (Wu et al. 2007); from near base of a "broadly lenticular (tens of metres wide), dark red–brown, silty, carbonaceous shale that is up to 50 cm thick. Carbonaceous shale is sharp based to erosional, and exhibits patchy, irregular ironstone nodules, and local sulfur staining".</t>
  </si>
  <si>
    <t>Magnetostratigraphy/Palynology</t>
  </si>
  <si>
    <t>Dry Island Albertosaurusbonebed</t>
  </si>
  <si>
    <t>Top of Unit 4</t>
  </si>
  <si>
    <t>5 km west of Royal Tyrrell Museum (51.5° N, 112.8° W)</t>
  </si>
  <si>
    <t>Currie and Varricchio, 2004</t>
  </si>
  <si>
    <t>Unit 4</t>
  </si>
  <si>
    <t>Dry Island Albertosaurus bonebed</t>
  </si>
  <si>
    <t>section 19, township 34, range 21, W of Fourth Meridian</t>
  </si>
  <si>
    <t>Russel, 1972</t>
  </si>
  <si>
    <t>Tolman Member</t>
  </si>
  <si>
    <t>radiometric</t>
  </si>
  <si>
    <t>Rumsey Ferry road, 50.9° N, 111.8° W</t>
  </si>
  <si>
    <t>Parks. 1926</t>
  </si>
  <si>
    <t>Locality JD–1</t>
  </si>
  <si>
    <t>Kneehills Creek (51.5° N, 112.8° W)</t>
  </si>
  <si>
    <t>Top of Unit 4 (about 5 m above Daly Coal Seam #7)</t>
  </si>
  <si>
    <t>Willow Locality</t>
  </si>
  <si>
    <t>middle of the Javelina Formation</t>
  </si>
  <si>
    <t>Kikak–Tegoseak Quarry, North Slope Borough</t>
  </si>
  <si>
    <t>Alaska</t>
  </si>
  <si>
    <t>Prince Creek Formation</t>
  </si>
  <si>
    <t>FIorillo and Tykoski, 2014</t>
  </si>
  <si>
    <t>Lower third of the Prince Creek Formation</t>
  </si>
  <si>
    <t>Fiorillo and Tykoski, 2014: Figure 2</t>
  </si>
  <si>
    <t>Palynological and radioisotopic</t>
  </si>
  <si>
    <t>Conrad et al., 1990</t>
  </si>
  <si>
    <t>Scabby Butte (50.2° N, 113.0° W)</t>
  </si>
  <si>
    <t>St. Mary River Formation</t>
  </si>
  <si>
    <t>Little Bow River, 50.2° N, 113.0° W</t>
  </si>
  <si>
    <t>Black Peaks</t>
  </si>
  <si>
    <t>Lower member in the St. Mary River Formation (terrestrial claystone)</t>
  </si>
  <si>
    <t>Frenchman</t>
  </si>
  <si>
    <t>Hell Creek</t>
  </si>
  <si>
    <t>Lance</t>
  </si>
  <si>
    <t>Scollard</t>
  </si>
  <si>
    <t>Ojo Alamo</t>
  </si>
  <si>
    <t>North Horn</t>
  </si>
  <si>
    <t>Javelina</t>
  </si>
  <si>
    <t>Moreno</t>
  </si>
  <si>
    <t>El Picacho</t>
  </si>
  <si>
    <t>New Egypt</t>
  </si>
  <si>
    <t>Horseshoe Canyon</t>
  </si>
  <si>
    <t xml:space="preserve">Prince Creek </t>
  </si>
  <si>
    <t>St. Mary River</t>
  </si>
  <si>
    <t>Prince Creek</t>
  </si>
  <si>
    <t xml:space="preserve">Mount Laurel </t>
  </si>
  <si>
    <t>Olmos</t>
  </si>
  <si>
    <t>Edmonton Group</t>
  </si>
  <si>
    <t>Fort Cittenden</t>
  </si>
  <si>
    <t>W side Colville River (69.9° N, 151.2° W)</t>
  </si>
  <si>
    <t>Liscomb bonebed, Colville River</t>
  </si>
  <si>
    <t>Liscomb bonebed, upper portion of the Prince Creek formation</t>
  </si>
  <si>
    <t>Cerro del Pueblo</t>
  </si>
  <si>
    <t>Almond</t>
  </si>
  <si>
    <t>Williams Fork</t>
  </si>
  <si>
    <t>Wapiti</t>
  </si>
  <si>
    <t>El Gallo</t>
  </si>
  <si>
    <t>Kirtland</t>
  </si>
  <si>
    <t>Cerro Del Pueblo</t>
  </si>
  <si>
    <t xml:space="preserve">Horseshoe Canyon </t>
  </si>
  <si>
    <t>Bearpaw</t>
  </si>
  <si>
    <t xml:space="preserve">Two Medicine </t>
  </si>
  <si>
    <t>Aguja</t>
  </si>
  <si>
    <t>Pediomys Point and Norton’s Bed sites along the Colville River on the North Slope of Alaska (70° 02′N, 151° 35′ W).</t>
  </si>
  <si>
    <t>Fruitland or Kirtland</t>
  </si>
  <si>
    <t>microvertebrate site that accumulated in a channel–lag deposit.</t>
  </si>
  <si>
    <t>Two Medicine</t>
  </si>
  <si>
    <t>radiometric and palynomorph biostratigraphy</t>
  </si>
  <si>
    <t>Kaiparowits</t>
  </si>
  <si>
    <t>Point Loma</t>
  </si>
  <si>
    <t>Neslen</t>
  </si>
  <si>
    <t>Fruitland</t>
  </si>
  <si>
    <t>Judith River</t>
  </si>
  <si>
    <t xml:space="preserve">Judith River </t>
  </si>
  <si>
    <t>near Buffalo Lake</t>
  </si>
  <si>
    <t>Chinnery and Weishampel, 1998</t>
  </si>
  <si>
    <t>In the lower part of the St. Mary River Fm, near Buffalo Lake</t>
  </si>
  <si>
    <t>Brown &amp; Schlaikjer, 1942</t>
  </si>
  <si>
    <t>Dinosaur Park</t>
  </si>
  <si>
    <t>Magnetostratigraphic and Radiometric</t>
  </si>
  <si>
    <t>Dinosaur Park (most likely but there is a chance the specimen comes from the Oldman)</t>
  </si>
  <si>
    <t>Kirtland Formation</t>
  </si>
  <si>
    <t xml:space="preserve">Dinosaur Park </t>
  </si>
  <si>
    <t>Kikak–Tegoseak Quarry (69.8° N, 151.5° W)</t>
  </si>
  <si>
    <t>Channelized facies at the Kikak–Tegoseak site are dominated by small, non–migrating (probably anastomosed) predominantly fine–grained sandstone channel fills, although larger, coarser–grained sandstone channel fills with well–developed lateral accretion surfaces (meandering channels) have been observed elsewhere within the Prince Creek Formation. Non–channelized facies represent lake, lake margin, levee and crevasse splay environments and primarily poorly drained and weakly developed paleosols. Organic–rich siltstones and coaly shales indicate abundant plant material and hydromorphic environments. Root traces, organic debris and siderite are ubiquitous elements of overbank facies. Bentonites are locally present.</t>
  </si>
  <si>
    <t>Radiometric and palynological</t>
  </si>
  <si>
    <t>Belly River Group, above Oldman formation (likely Sendy zone unit (lower member) of Dinosaur Park Formation</t>
  </si>
  <si>
    <t>Judith River Formation</t>
  </si>
  <si>
    <t>Liscomb Bone Bed, nearby Ocean Point</t>
  </si>
  <si>
    <t>Oldman</t>
  </si>
  <si>
    <t xml:space="preserve">Demopolis </t>
  </si>
  <si>
    <t>Fiorillo, 2008</t>
  </si>
  <si>
    <t>weighed mean</t>
  </si>
  <si>
    <t>Tar Heel</t>
  </si>
  <si>
    <t xml:space="preserve">Oldman </t>
  </si>
  <si>
    <t>Aguja Formation</t>
  </si>
  <si>
    <t>Big Brook (Mt. Laurel</t>
  </si>
  <si>
    <t>Mount Laurel Formation</t>
  </si>
  <si>
    <t>Leidy, 1865</t>
  </si>
  <si>
    <t>Wahwap</t>
  </si>
  <si>
    <t>Woodbury</t>
  </si>
  <si>
    <t>Foremost</t>
  </si>
  <si>
    <t>87Sr/86Sr</t>
  </si>
  <si>
    <t>Wahweap</t>
  </si>
  <si>
    <t>Cedar District</t>
  </si>
  <si>
    <t>Mancos Shale</t>
  </si>
  <si>
    <t>Merchantville</t>
  </si>
  <si>
    <t>Menefee</t>
  </si>
  <si>
    <t>Mooreville Chalk</t>
  </si>
  <si>
    <t xml:space="preserve">Milk River </t>
  </si>
  <si>
    <t>Milk River</t>
  </si>
  <si>
    <t>Muzquiz County</t>
  </si>
  <si>
    <t>Coahuila</t>
  </si>
  <si>
    <t>Mexico</t>
  </si>
  <si>
    <t>Olmos Formation</t>
  </si>
  <si>
    <t>Not recorded</t>
  </si>
  <si>
    <t>Niobrara Chalk</t>
  </si>
  <si>
    <t>Unnamed Formation at Barranca Los Bonetes</t>
  </si>
  <si>
    <t>Matanuska</t>
  </si>
  <si>
    <t>Moreno Hill</t>
  </si>
  <si>
    <t xml:space="preserve">Moreno Hill </t>
  </si>
  <si>
    <t>Tropic Shale</t>
  </si>
  <si>
    <t>early Maastrichtian on the basis of flora</t>
  </si>
  <si>
    <t>TMM 46105 "Hippiewalk" site (29.4° N, 103.3° W)</t>
  </si>
  <si>
    <t>At least 57 m, and perhaps as much as 82 m, below the position of the Grapevine Hills tuff bed, Lowermost Javelina Formation, just above Aguja/Javelina contact</t>
  </si>
  <si>
    <t>Wick and Lehman. 2013</t>
  </si>
  <si>
    <t>Wick and Lehman, 2013</t>
  </si>
  <si>
    <t>Tolman Ferry, Red Deer River, 51.8° N, 113.0° W</t>
  </si>
  <si>
    <t>Brown, 1913</t>
  </si>
  <si>
    <t>Morrin/Tolman Member Contact Zone</t>
  </si>
  <si>
    <t>section 18, township 32, range 21, west of Fourth meridian, approximately 12 m above the west bank of the Red Deer River</t>
  </si>
  <si>
    <t>Russell, 1972</t>
  </si>
  <si>
    <t>Morrin Member</t>
  </si>
  <si>
    <t>Eberth et al. 2012</t>
  </si>
  <si>
    <t>Big Valley Creek (51.9° N, 112.9° W)</t>
  </si>
  <si>
    <t xml:space="preserve">Lower half of the Tolman Mbr of the Horseshoe Canyon Fm </t>
  </si>
  <si>
    <t>Eberth et al., 2013</t>
  </si>
  <si>
    <t>Radiometric and biostratigraphic</t>
  </si>
  <si>
    <t>Eberth and Braman, 2012</t>
  </si>
  <si>
    <t>Can we get better stratigraphic constraint? YES, found in Eberth et al., 2013. Instead of using average, I used a value closer to the oldest value as the paratype CMN 8831 and 8832 are recovered in the lowermost part of the Tolman Mbr (Eberth et al., 2013), while holotype CMN 8830 was found loose in the debris of the same locality (check also Fowler 2017 Supplementary Info 2)</t>
  </si>
  <si>
    <t>Adobe Canyon in Santa Rita Mountains</t>
  </si>
  <si>
    <t>Arizona</t>
  </si>
  <si>
    <t>Fort Cittenden Formation</t>
  </si>
  <si>
    <t>Heckert et al., 2003</t>
  </si>
  <si>
    <t>Strata of the lower shale member between 60 and 100 m from the contact with with underlaying Turney Ranch Formation</t>
  </si>
  <si>
    <t>Lithostratigraphic correlations with other formations that have been radiometrically dated.</t>
  </si>
  <si>
    <t>Sustut Basin</t>
  </si>
  <si>
    <t>British Columbia</t>
  </si>
  <si>
    <t>Brothers Peak Formation</t>
  </si>
  <si>
    <t>Talus near a railway cut, uncertain horizon in the Sustut Basin</t>
  </si>
  <si>
    <t>Palynological</t>
  </si>
  <si>
    <t>Geology of the Spatsizi River Map Area, North–central British Columbia</t>
  </si>
  <si>
    <t>7 miles below Tolman Ferry (50 ft level) [AMNH], in the Horseshoe Canyon Formation of Canada.</t>
  </si>
  <si>
    <t>Brown 1914</t>
  </si>
  <si>
    <t>Upper Unit 1 through lower Unit 4</t>
  </si>
  <si>
    <t>Fowler 2017 for radiometric dates; Ogg 2012 for magnetostratigraphic dates constraining the palynoflora of the upper HCF. Here the age of the DMT is used rather than the average of the maximum and minimum, although the two dates differ by less than .5 Ma</t>
  </si>
  <si>
    <t>Collected from talus</t>
  </si>
  <si>
    <t>El Mezquite, SW of Sabinas, Coahuila Mexico</t>
  </si>
  <si>
    <t>Kirkland et al., 2006</t>
  </si>
  <si>
    <t>From the base of a 2–3 m thick interval of olive–gray silty claystone containing scattered centimeter–scale carbonate nodules occurring in the upper 10 m of Zone 1, which makes up approximately the basal 40 m of the Olmos Formation.</t>
  </si>
  <si>
    <t>NMC locality. 8 miles southwest of Morrin (90 ft level); 51.6° N, 112.9° W</t>
  </si>
  <si>
    <t>Arbour and Currie, 2013</t>
  </si>
  <si>
    <t>Horsethief Member of the Horseshoe Canyon Formation</t>
  </si>
  <si>
    <t>Bracketing the Horsethief was not possible and therefore a single radiometric date was used</t>
  </si>
  <si>
    <t>Porvenir de Jalpa (25.5° N, 101.7° W)</t>
  </si>
  <si>
    <t>Cerro del Pueblo Formation</t>
  </si>
  <si>
    <t>Loewen et al., 2013</t>
  </si>
  <si>
    <t>Middle part of the Cerro del Pueblo Formation, 230 m level</t>
  </si>
  <si>
    <t>Not given</t>
  </si>
  <si>
    <t>Rock Spring Uplift</t>
  </si>
  <si>
    <t>Almond Formation</t>
  </si>
  <si>
    <t>Farke 2004</t>
  </si>
  <si>
    <t>The low stratigraphic position of fossils within the formation</t>
  </si>
  <si>
    <r>
      <t xml:space="preserve">Fowler notes the presence of </t>
    </r>
    <r>
      <rPr>
        <i/>
        <sz val="10"/>
        <rFont val="Arial"/>
      </rPr>
      <t>Baculites baculus</t>
    </r>
    <r>
      <rPr>
        <sz val="10"/>
        <color rgb="FF000000"/>
        <rFont val="Arial"/>
      </rPr>
      <t xml:space="preserve"> in the top of the formation, which is correlated to 72.05 Ma. The dinosaur occurs lower in section however, and may be older.</t>
    </r>
  </si>
  <si>
    <t>NW corner of SW 1⁄4, Sec. 24, T 22 N, R104 W, Sweetwater County</t>
  </si>
  <si>
    <t>Gates and Farke, 2009</t>
  </si>
  <si>
    <t>46 and 61 m above Erickson Sandstone</t>
  </si>
  <si>
    <r>
      <t xml:space="preserve">Fowler notes the presence of </t>
    </r>
    <r>
      <rPr>
        <i/>
        <sz val="10"/>
        <rFont val="Arial"/>
      </rPr>
      <t>Baculites baculus</t>
    </r>
    <r>
      <rPr>
        <sz val="10"/>
        <color rgb="FF000000"/>
        <rFont val="Arial"/>
      </rPr>
      <t xml:space="preserve"> in the top of the formation, which is correlated to 72.05 Ma. The dinosaur occurs lower in section however, and may be older.</t>
    </r>
  </si>
  <si>
    <t>Parks, 1926</t>
  </si>
  <si>
    <t>Red Deer River, 2 miles below Bleriot Ferry (51.5° N, 112.9° W)</t>
  </si>
  <si>
    <t>Horseshoe Canyon  Formation</t>
  </si>
  <si>
    <t>White Sandston Layer, 38 m above the river bank (also Edmonton A";8–9 coal)</t>
  </si>
  <si>
    <t>7 miles northwest of Morrin, 20 ft level, NMC locality (51.7° N, 112.9° W)</t>
  </si>
  <si>
    <t>Sternberg. 1928</t>
  </si>
  <si>
    <t>Horsethief Member (8–9 coal)</t>
  </si>
  <si>
    <t>Sternberg, 1933</t>
  </si>
  <si>
    <t>9 miles SW of Morrin</t>
  </si>
  <si>
    <t>East side of the [Red Deer] river and about 1/4 mile above John Neills Ranch about 75 feet [about 23 m] above the river flat</t>
  </si>
  <si>
    <t>Sullivan et al., 2011</t>
  </si>
  <si>
    <t>in coal seam 8 / Horsethief Member</t>
  </si>
  <si>
    <r>
      <t xml:space="preserve">25 m northeast of Day Digs Bleriot Ferry </t>
    </r>
    <r>
      <rPr>
        <i/>
        <sz val="10"/>
        <rFont val="Arial"/>
      </rPr>
      <t>Edmontosaurus</t>
    </r>
    <r>
      <rPr>
        <sz val="10"/>
        <color rgb="FF000000"/>
        <rFont val="Arial"/>
      </rPr>
      <t xml:space="preserve"> Bonebed</t>
    </r>
  </si>
  <si>
    <t>Evans et al. 2017</t>
  </si>
  <si>
    <t>Horsethief Member</t>
  </si>
  <si>
    <t>Morrin Bridge</t>
  </si>
  <si>
    <t xml:space="preserve">West side of Red Deer River, two and a half miles above Bleriot ferry. </t>
  </si>
  <si>
    <t>Parks, 1928</t>
  </si>
  <si>
    <t>at an elevation of 100 ft (30,48 m) above the water of Red Deer River. (Horsethief Member)</t>
  </si>
  <si>
    <t>Ejido (communal  land)  Presa  San  Antonio,  in  the  town  of Parras de la Fuente, southern Coahuila</t>
  </si>
  <si>
    <t>Prieto–Márquez and Serrano Brañas, 2012</t>
  </si>
  <si>
    <t>Formation level only</t>
  </si>
  <si>
    <t>Radiometric and magnetostratigraphy</t>
  </si>
  <si>
    <t>Maximum date is after Eberth et al., 2004, although Prieto–Márquez and Serrano Brañas, 2012 report a 72.5 absolute date</t>
  </si>
  <si>
    <t>South of Rangley, Rio Colorado County</t>
  </si>
  <si>
    <t>Colorado</t>
  </si>
  <si>
    <t>Williams Fork Formation</t>
  </si>
  <si>
    <t>lower part of the Williams Fm., constrained by Exiteloceras jennyi ammonite zone at the top of underlying Iles fm. and Pollen equivalent to Fox Hills fm. (Baculites baculus ammonite zone) on top.</t>
  </si>
  <si>
    <t>Big Bend National Park</t>
  </si>
  <si>
    <t>Fronimos and Lehman, 2014</t>
  </si>
  <si>
    <t>Lower Javelina, 10-20 m above base</t>
  </si>
  <si>
    <t>Magnetostratigraphic</t>
  </si>
  <si>
    <t>Red Willow River 75 km west of the city of Grande Prairie</t>
  </si>
  <si>
    <t>Wapiti Formation</t>
  </si>
  <si>
    <t>N. 9 coal seam when in the Horsethief member of Horseshoe canyon formation</t>
  </si>
  <si>
    <t>Lambe. 1917</t>
  </si>
  <si>
    <t>NMMNH Loc. 3347, Hunter Wash</t>
  </si>
  <si>
    <t>New Mexico</t>
  </si>
  <si>
    <t>De–na–zin Member, 9.3 meters below the De–na–zin/Naashoibito contact</t>
  </si>
  <si>
    <t>7A quarry; Rincon Colorado</t>
  </si>
  <si>
    <t>Cerro Del Pueblo Formation</t>
  </si>
  <si>
    <t>3 km west of the Royal Tyrrell Museum of Palaeontology (UTM 12U 374600, 5705950)</t>
  </si>
  <si>
    <t xml:space="preserve">just above "coal 7" layer of the Horsethief Member </t>
  </si>
  <si>
    <t>Lerbekmo and Braman, 2002; Fowler, 2017</t>
  </si>
  <si>
    <t>Drumheller area</t>
  </si>
  <si>
    <t>first to second coal seam in the Drumheller Member</t>
  </si>
  <si>
    <t>SMP locality 311 (head of east branch of Hunter Wash)</t>
  </si>
  <si>
    <t>Sullivan and Lucas, 2000</t>
  </si>
  <si>
    <t>De–na–zin Member</t>
  </si>
  <si>
    <t>head of Willow Wash (SMP loc. 376a), San Juan County (36.3° N, 108.2° W)</t>
  </si>
  <si>
    <t>Hunt and Lucas, 1993</t>
  </si>
  <si>
    <t>SMP loc. No. 388 Alamo Wash</t>
  </si>
  <si>
    <t>Kleskun Hill Park</t>
  </si>
  <si>
    <t>Fanti and Miyashita, 2009</t>
  </si>
  <si>
    <t>Pipestone Creek Bonebed</t>
  </si>
  <si>
    <t>Tanke, 1988</t>
  </si>
  <si>
    <t>Red Willow Coal Measure; constrained by palynology to latest Campanian</t>
  </si>
  <si>
    <t>NMMNH L–8514, east branch of Hunter Wash</t>
  </si>
  <si>
    <t>Arbour et al., 2014</t>
  </si>
  <si>
    <t>San Juan County</t>
  </si>
  <si>
    <t>SMP Loc. 319, San Juan County</t>
  </si>
  <si>
    <t>Sullivan. 1999</t>
  </si>
  <si>
    <t>Willow Wash, Bisti/De–na–zin Wilderness Area</t>
  </si>
  <si>
    <t>Williamson and Carr, 2003</t>
  </si>
  <si>
    <t>Crawford Ranch between Fish Creek and Mud Creek about 29 km southest of Harlowtown, Wheatland Co., Montana</t>
  </si>
  <si>
    <t>Bearpaw Formation</t>
  </si>
  <si>
    <t>Horner, 1979</t>
  </si>
  <si>
    <r>
      <t xml:space="preserve">Formation level stratigraphy, in association with </t>
    </r>
    <r>
      <rPr>
        <i/>
        <sz val="10"/>
        <rFont val="Arial"/>
      </rPr>
      <t>Baculites compressus</t>
    </r>
  </si>
  <si>
    <t>Ogg &amp; Hinnov 2012</t>
  </si>
  <si>
    <t>Betonie Tsosie Wash</t>
  </si>
  <si>
    <t>Farmington Member</t>
  </si>
  <si>
    <t>Lake Basin (near Big Lake) 6.5–8 Km from D. Whitney's, about 24 Km NNE Columbus, Stillwater County</t>
  </si>
  <si>
    <t>Prieto–Marquez, 2014</t>
  </si>
  <si>
    <t>Lower part of the Bearpaw Shale Formation (Baculites compressus ammonite zone)</t>
  </si>
  <si>
    <t>Big Brook site in Marlboro, Mt. Laurel, Navesink</t>
  </si>
  <si>
    <t>Navesink Formation</t>
  </si>
  <si>
    <t>Upper green sand bed (Facies D of the Navesink fm.) Monmouth County</t>
  </si>
  <si>
    <t>Cope 1870</t>
  </si>
  <si>
    <t>Gallagher, 1984; Sugarman et al., 1995</t>
  </si>
  <si>
    <t>L–3506, Hunter Wash, Bisti/De–na–zin Wilderness</t>
  </si>
  <si>
    <t>Carr and Williamson, 2010</t>
  </si>
  <si>
    <t>Hunter Wash (type) and Farmington member (referred)</t>
  </si>
  <si>
    <t>El Rosario</t>
  </si>
  <si>
    <t>Baja California</t>
  </si>
  <si>
    <t>El Gallo Formation</t>
  </si>
  <si>
    <t>El Disecado Member</t>
  </si>
  <si>
    <t xml:space="preserve">No detailed stratigraphic data are given for Magnapaulia but Peecook et al. (2012) note that dinosaurs come from between the upper two tuffs, and so Magnapaulia is provisionally assigned to this interval. </t>
  </si>
  <si>
    <t>Ah–shi–sle–pah Wash</t>
  </si>
  <si>
    <t>Hunter Wash</t>
  </si>
  <si>
    <t>NMMNH L–3097</t>
  </si>
  <si>
    <t>Jasinski and Sullivan, 2011</t>
  </si>
  <si>
    <t>Hunter Wash Member</t>
  </si>
  <si>
    <t>No. TM–041 and No. Tm–068, Glacier County, Montana</t>
  </si>
  <si>
    <t>Two Medicine Formation</t>
  </si>
  <si>
    <t>Horner, 1992</t>
  </si>
  <si>
    <t>Bonebeds on top of the Two Medicine Formation</t>
  </si>
  <si>
    <t>As the fossiliferous layer is found at the top, it could be dated similarly as the bentonite level which is found at the top of the formation.</t>
  </si>
  <si>
    <t>Blacktail Creek North, MOR TM–072, ETE Locality 1526, BC/N, Black Tail Creek, Glacier County (48.6° N, 113.8° W)</t>
  </si>
  <si>
    <t>Holotype MOR 590 is from 65 m below a dated bentonite horizon (TM–4), and the MOR 553 specimens sit at least 10 m above this same bentonite. TM–4 occurs 480 m above the base of the ~545 m–thick Two Medicine Formation</t>
  </si>
  <si>
    <t>La Salada, Municipality of Ocampo, northwestern Coahuila, Mexico</t>
  </si>
  <si>
    <t>Low in upper member</t>
  </si>
  <si>
    <t>Coal Creek</t>
  </si>
  <si>
    <t>Kues et al., 1977</t>
  </si>
  <si>
    <t>Upper lower and lower middle Kaiparowits Fm.</t>
  </si>
  <si>
    <t>Landslide Butte Field Area (MOR TM–060; 49.0° N, 112.6° W)</t>
  </si>
  <si>
    <t>Sampson, 1994</t>
  </si>
  <si>
    <t>20 meters below Bearpaw/Two Medicine contact</t>
  </si>
  <si>
    <t>Sampson, 1995</t>
  </si>
  <si>
    <t>Range 1 West Township 36 South of the Salt Lake Baseline</t>
  </si>
  <si>
    <t>Utah</t>
  </si>
  <si>
    <t>Kaiparowits Formation</t>
  </si>
  <si>
    <t>Intercalated sandstones and mudstones ~200 m below of the contact with Tertiary strata – erosional embayment in the Paunsaugunt and Table Cliffs Plateaus carved by the Paria River</t>
  </si>
  <si>
    <t>likely upper Kaparowits (if not younger) as this latter unit represents the last 320 m of the formation and there is likely a consistent hiatus from the top of the sequence to the K/Pg boundary. Also associated with Late Maastrichtian palynomorphs.</t>
  </si>
  <si>
    <t>Letterbox Canyon, SDNHM Loc. 3392</t>
  </si>
  <si>
    <t>Point Loma Formation</t>
  </si>
  <si>
    <t>Coombs and Deméré, 1996</t>
  </si>
  <si>
    <t>Base of CC22</t>
  </si>
  <si>
    <t>Biostratigraphic (nannofossil zone)</t>
  </si>
  <si>
    <t>Voigt et al., 2010</t>
  </si>
  <si>
    <t>Thompson Canyon</t>
  </si>
  <si>
    <t>Neslen Formation</t>
  </si>
  <si>
    <t>12 m from base of formation</t>
  </si>
  <si>
    <t>L–6266</t>
  </si>
  <si>
    <t>Fruitland Formation</t>
  </si>
  <si>
    <t>Fossil Forest Member</t>
  </si>
  <si>
    <t>Ostrom,1961</t>
  </si>
  <si>
    <t>Not reported beyond formation level – likely collected from the Fossil Forest Mbr given that the Neh–nah–ne–zad Mbr is not fossiliferous (see Fowler 2017: S2)</t>
  </si>
  <si>
    <t>SMP locality 540 (Target 8)</t>
  </si>
  <si>
    <t>Upper Fossil Forest Member</t>
  </si>
  <si>
    <t>MOR Locality TM–034</t>
  </si>
  <si>
    <t>Upper Two Medicine, 55 m below Bearpaw/Two Medicine</t>
  </si>
  <si>
    <t>Penkalski 2014</t>
  </si>
  <si>
    <t>Milk River, Blackfeet Indian Reservation</t>
  </si>
  <si>
    <t>56.5° N, 77.7° W</t>
  </si>
  <si>
    <t>Gilmore, 1930; McDonald and Horner, 2010</t>
  </si>
  <si>
    <t>60 m below the Bearpaw Formation</t>
  </si>
  <si>
    <t>Fowler 2017.</t>
  </si>
  <si>
    <t>Landslide Butte, Blackfeet Indian Reservation</t>
  </si>
  <si>
    <t>McDonald 2011</t>
  </si>
  <si>
    <t>Unreported by Gilmore 1939; Landslide Butte is an area where Two Medicine formation crops out, usually between an interval of the upper &lt;50–60 m of the Two Medicine formation below the contact with the Bearpaw Shale; See Sampson 1994 and Fowler 2017.</t>
  </si>
  <si>
    <t>Gilmore 1939; McDonald 2011</t>
  </si>
  <si>
    <t>Canyon Bonebed, Landslide Butte</t>
  </si>
  <si>
    <t>Rogers, 1991</t>
  </si>
  <si>
    <t>45 m below Two Medicine / Bearpaw contact</t>
  </si>
  <si>
    <t>Blackfeet Reservation</t>
  </si>
  <si>
    <t>Chinnery and Horner, 2003</t>
  </si>
  <si>
    <t>50 m below Bearpaw/Two Medicine contact</t>
  </si>
  <si>
    <t>RAM V201017, GS–ENM, Garfield County, (37.5° N, 111.5° W)</t>
  </si>
  <si>
    <t>Carr et al., 2011</t>
  </si>
  <si>
    <t>Formation level stratigraphy only</t>
  </si>
  <si>
    <t>Cow Creek</t>
  </si>
  <si>
    <t>54.8° N, 75.1° W</t>
  </si>
  <si>
    <t>Marsh, 1888</t>
  </si>
  <si>
    <t>Coal Ridge Member</t>
  </si>
  <si>
    <t>Fowler 2018</t>
  </si>
  <si>
    <t>north side of the Milk River, in Section 35, Township 33N, Range 15E</t>
  </si>
  <si>
    <t xml:space="preserve">radiometric  </t>
  </si>
  <si>
    <t>Fergus County (47.5° N, 109.5° W)</t>
  </si>
  <si>
    <t>Mallon et al., 2016</t>
  </si>
  <si>
    <t>Grand Staircase Escalante National Monument</t>
  </si>
  <si>
    <t>Zanno and Sampson, 2003</t>
  </si>
  <si>
    <t>Lower part of Middle Unit</t>
  </si>
  <si>
    <t>Gates and Sampson, 2007</t>
  </si>
  <si>
    <t>Middle unit of the Kaiparowits Formation</t>
  </si>
  <si>
    <t>Zanno et al., 2011</t>
  </si>
  <si>
    <t>AMNH loc. 12863, San Juan County (36.2° N, 108.0° W)</t>
  </si>
  <si>
    <t>Osborn, 1923</t>
  </si>
  <si>
    <t>Lowermost Kirtland Formation</t>
  </si>
  <si>
    <t>Southestern margin of Dinosaur Provincial Park, near Iddesleigh</t>
  </si>
  <si>
    <t>Dinosaur Park Formation</t>
  </si>
  <si>
    <t>Near the top of the Dinosaur Park Formation in a stacked channel succession that cuts out the lowest coal of the 15 m thick Lethbridge Coal Zone, just above a tuff.</t>
  </si>
  <si>
    <r>
      <t xml:space="preserve">Maximum and minimum ages are after a combination of radiometric dating and biostratigrahy (presence of </t>
    </r>
    <r>
      <rPr>
        <i/>
        <sz val="10"/>
        <rFont val="Arial"/>
      </rPr>
      <t>Myledaphus</t>
    </r>
    <r>
      <rPr>
        <sz val="10"/>
        <color rgb="FF000000"/>
        <rFont val="Arial"/>
      </rPr>
      <t xml:space="preserve"> teeth (Ryan et al. 2010; Eberth 2005)/Bentonite from the intervals that bracket the specimen suggest an age estimate of 75.1</t>
    </r>
  </si>
  <si>
    <t>7 miles SE of Manyberries</t>
  </si>
  <si>
    <t>Sternberg, 1940</t>
  </si>
  <si>
    <t>15 feet below Bearpaw/DPF contact</t>
  </si>
  <si>
    <t>Quarry 63, Dinosaur Provincial Park</t>
  </si>
  <si>
    <t>Langston, 1959</t>
  </si>
  <si>
    <t>Upper 15 m of DPF</t>
  </si>
  <si>
    <t>Arroyo del Rosario</t>
  </si>
  <si>
    <t>La Bocana Roja Formation</t>
  </si>
  <si>
    <t>Molnar 1974</t>
  </si>
  <si>
    <t>Not constrained beyond formation</t>
  </si>
  <si>
    <t>No ages or constraints are reported for the La Bocana Formation, instead the oldest date for the overlying El Gallo Formation is used</t>
  </si>
  <si>
    <t>Dinosaur Provincial Park</t>
  </si>
  <si>
    <t>Miyashita et al., 2010</t>
  </si>
  <si>
    <t>Higher in Dinosaur Park Formation compared to D. torosus which occurs closet fo Oldman/DPF contact</t>
  </si>
  <si>
    <t>Sternberg (1950) quarry № 112, 2.4 mi ENE of Happy Jack’s Ferry, Red Deer River, AB.</t>
  </si>
  <si>
    <t>Penkalski 2018</t>
  </si>
  <si>
    <t>Upper Dinosaur Park Formation, 40 m above the DPF/OF contact.</t>
  </si>
  <si>
    <t>UMNH VP Locality 1109, “HMG Quarry”, Horse Mountain area, Grand Staircase Escalante National Monument, Kane County</t>
  </si>
  <si>
    <t>Wiersma and Irmis (2018)</t>
  </si>
  <si>
    <t xml:space="preserve">lower part of the middle unit </t>
  </si>
  <si>
    <t>-</t>
  </si>
  <si>
    <t>Wiersma and Irmis 2018</t>
  </si>
  <si>
    <t>Getty et al., 2010</t>
  </si>
  <si>
    <t>Lower half of the Middle Unit of the Kaiparowits Formation</t>
  </si>
  <si>
    <t>Badger Creek, Glacier County</t>
  </si>
  <si>
    <t>Brink et al., 2014</t>
  </si>
  <si>
    <t>80 m below Two Medicine Fm. / Bearpaw Fm. Contact</t>
  </si>
  <si>
    <r>
      <t xml:space="preserve">Radiometric date is for a level within a few meters of the </t>
    </r>
    <r>
      <rPr>
        <i/>
        <sz val="10"/>
        <rFont val="Arial"/>
      </rPr>
      <t>H. stebingeri</t>
    </r>
    <r>
      <rPr>
        <sz val="10"/>
        <color rgb="FF000000"/>
        <rFont val="Arial"/>
      </rPr>
      <t xml:space="preserve"> site according to Fowler (2017)</t>
    </r>
  </si>
  <si>
    <t>Garfield County (37.6° N, 111.9° W)</t>
  </si>
  <si>
    <t>Sampson et al., 2010</t>
  </si>
  <si>
    <t>Camp Flats alog the Smoky Mountain Road</t>
  </si>
  <si>
    <t>Carr et al., 2005</t>
  </si>
  <si>
    <t>Gates et al., 2013</t>
  </si>
  <si>
    <t>Lower unit of the Kaiparowits Formation</t>
  </si>
  <si>
    <t>Hilda, 50 mi ESE of Dinosaur Provincial Park</t>
  </si>
  <si>
    <t>Middle Dinosaur Park Formation, 30 m above the DPF/OF contact.</t>
  </si>
  <si>
    <t>Berry Creek</t>
  </si>
  <si>
    <t>Lambe, 1902</t>
  </si>
  <si>
    <t>Not reported beyond formation level</t>
  </si>
  <si>
    <t>Q112</t>
  </si>
  <si>
    <t>Currie and Russell, 2005</t>
  </si>
  <si>
    <t>TMP collections database</t>
  </si>
  <si>
    <t>Currie and Russell, 1988</t>
  </si>
  <si>
    <t>Irvine (type), Iddesleigh, and Onefour</t>
  </si>
  <si>
    <t>Upper Dinosaur Park Formation, within 10 m and 20 m of Lethbridge Coal Zone</t>
  </si>
  <si>
    <t>Berry Creek, GSC (NMC) (50.8° N, 111.6° W)</t>
  </si>
  <si>
    <t>Pale beds of the Belly River Group (between 680–695 m above sea level, which is half way up the DPF– Currie &amp; Kopphelus, 2005)</t>
  </si>
  <si>
    <t>Sternberg, 1927; Mallon and Holmes, 2006)</t>
  </si>
  <si>
    <t>Southeast of Manyberries (49.1° N, 110.5° W)</t>
  </si>
  <si>
    <t>2,198 feet above sea level or about 120 feet above Red Deer River.</t>
  </si>
  <si>
    <t>Red Deer River, 20 km east of Dinosaur Provincial Park</t>
  </si>
  <si>
    <t>Sues, 1978</t>
  </si>
  <si>
    <t>Buff sandstone</t>
  </si>
  <si>
    <t>bed level resolution stratigraphy</t>
  </si>
  <si>
    <t>Q014</t>
  </si>
  <si>
    <t>Quarry 108, Dinosaur Provincial Park</t>
  </si>
  <si>
    <t>Sternberg. 1935</t>
  </si>
  <si>
    <t>Upper DPF, 47 m above DPF/Oldman contact</t>
  </si>
  <si>
    <t>Q046</t>
  </si>
  <si>
    <t>RTMP Quarry 62, Berry Creek (50.8° N, 111.5° W)</t>
  </si>
  <si>
    <t>More likely closer to the minimum age estimate as the position is described (but not reported at a sufficient bed level resolution) higher in the sequence above the Red Deer River.</t>
  </si>
  <si>
    <t>Bonebed 55, Steveville area, Dinosaur Provincial Park</t>
  </si>
  <si>
    <t>Ryan and Currie, 1998</t>
  </si>
  <si>
    <t>Middle of the Dinosaur Park Formation, approximately 40 m above the DPF/Oldman contact</t>
  </si>
  <si>
    <t>Ryan et al. 2012</t>
  </si>
  <si>
    <t>Q009</t>
  </si>
  <si>
    <t>Q191</t>
  </si>
  <si>
    <t>Lambe, 1901</t>
  </si>
  <si>
    <t>Longrich, 2008</t>
  </si>
  <si>
    <t>Not reported – and uncertain (see discussions in Schott and Evans 2016 and Fowler 2017)</t>
  </si>
  <si>
    <t>SE of Steveville</t>
  </si>
  <si>
    <t>Formation level stratigraphy only – Dinosaur Park (most likely but there is a chance the specimen comes from the Oldman)</t>
  </si>
  <si>
    <t>Q058</t>
  </si>
  <si>
    <t>Topographically 667.5 m hight, very low in the Dinosaur Park Fm</t>
  </si>
  <si>
    <t>Dinosaur Provincial Park; R11W, T021N, S11</t>
  </si>
  <si>
    <t>HeRMIS</t>
  </si>
  <si>
    <t>Q133</t>
  </si>
  <si>
    <t>Sankey et al., 2002</t>
  </si>
  <si>
    <t>Vertebrate microsite localities through the section</t>
  </si>
  <si>
    <t>1.5 miles southwest of mouth, Berry Creek</t>
  </si>
  <si>
    <t>Sternberg, 1932</t>
  </si>
  <si>
    <t>160 feet (48,768 m) below top</t>
  </si>
  <si>
    <t xml:space="preserve">Currie and Koppelhus report several remains all confined to DPF </t>
  </si>
  <si>
    <t>west of Chaco Canyon, Ojo Alamo, 36.3° N, 108.2° W</t>
  </si>
  <si>
    <t>Brown, 1910</t>
  </si>
  <si>
    <t>De–na–zin Member of the Kirtland Formation (conglomerate composed of red, gray, yellow, and white pebbles...Below the conglomerate is a series of shales and sandstones evenly stratified and usually horizontal, in which there is much less cross–bedding than commonly occurs in the Laramie Formation...The shales...I shall designate as the Ojo Alamo Beds...Most of this [fossil] material was chalcedonized)</t>
  </si>
  <si>
    <t>Sandhill Creek. Right bank of Red Deer River 12 miles (19,3121 Km) downstream from Steveville.</t>
  </si>
  <si>
    <t>Colbert and Russel, 1969; Currie, 1995</t>
  </si>
  <si>
    <t>150 ft (45,72 m) above the river level, Belly River Group, above Oldman formation, likely Sandy zone unit (lower member) of Dinosaur Park Formation</t>
  </si>
  <si>
    <t>Colbert and Russel, 1969</t>
  </si>
  <si>
    <t>BB042</t>
  </si>
  <si>
    <t>Ryan et al. ,2007</t>
  </si>
  <si>
    <t>27 m above Oldman/DPF contact</t>
  </si>
  <si>
    <r>
      <rPr>
        <i/>
        <sz val="10"/>
        <rFont val="Arial"/>
      </rPr>
      <t>Styracosaurus</t>
    </r>
    <r>
      <rPr>
        <sz val="10"/>
        <color rgb="FF000000"/>
        <rFont val="Arial"/>
      </rPr>
      <t xml:space="preserve"> is reported as coming from the upper 30 m of the Dinosaur Park Formation, but below the LCZ (Ryan et al., 2007). Accordingly the age from the middle of the DPF, which lies within this interval, was used in place of a midpoint estimate for a specimen.</t>
    </r>
  </si>
  <si>
    <t>Careless Creek Quarry</t>
  </si>
  <si>
    <t>Lower third of Judith River Formation</t>
  </si>
  <si>
    <t>Fowler 2017.  A minimum but no maximum date is available; the minimum is used here.</t>
  </si>
  <si>
    <t xml:space="preserve">Mouth of Dog Creek, Chouteau County (47.7° N, 109.6° W) </t>
  </si>
  <si>
    <t>Cope 1877</t>
  </si>
  <si>
    <t>McClelland Ferry Member</t>
  </si>
  <si>
    <t>Fergus County (47.7° N, 109.6° W)</t>
  </si>
  <si>
    <t>Leidy, 1856</t>
  </si>
  <si>
    <t>Formation level stratigraphy only reported</t>
  </si>
  <si>
    <t>13 km west of Bynum (48.0° N, 112.3° W)</t>
  </si>
  <si>
    <t>Burham et al., 2000</t>
  </si>
  <si>
    <t>A fine channel fill siltstone about 2/3 above base of formation – lower part of upper section of formation</t>
  </si>
  <si>
    <t>Willow Creek Anticline (47.8° N, 112.3° W)</t>
  </si>
  <si>
    <t>Horner and Makela, 1979</t>
  </si>
  <si>
    <t>Uppermost part of lithofacies 3, just below the upper discontinuity</t>
  </si>
  <si>
    <t>Horner et al., 2001</t>
  </si>
  <si>
    <t>Fowler 2017 citing Varicchio et al., 2010</t>
  </si>
  <si>
    <t>Egg Mountain, MOR TM–006, (47.8° N, 112.7° W)</t>
  </si>
  <si>
    <t>Horner and Weishampel, 1988</t>
  </si>
  <si>
    <t>Upper Two Medicine Formation</t>
  </si>
  <si>
    <t>Egg Island, MOR TM–024</t>
  </si>
  <si>
    <t>Horner, 1982</t>
  </si>
  <si>
    <t>Dead Lodge Canyon</t>
  </si>
  <si>
    <t>Penkalski and Blows, 2013</t>
  </si>
  <si>
    <t>Lower Dinosaur Park Formation</t>
  </si>
  <si>
    <t>Q002</t>
  </si>
  <si>
    <t>Base of Dinosaur Park Formation</t>
  </si>
  <si>
    <t xml:space="preserve">Quarry 249, 2 miles from the mouth of Sand Creek, 12 miles south of Steveville, Red Deer River, Newell </t>
  </si>
  <si>
    <t>2.492 m above Oldman/DPF contact</t>
  </si>
  <si>
    <t>Fergus County, (47.7° N, 109.6° W)</t>
  </si>
  <si>
    <t>Ryan et al,m 2014</t>
  </si>
  <si>
    <t>2 meters above DPF/Oldman contact</t>
  </si>
  <si>
    <t>Lower DPF, although Longrich (2014) gives conflicting data here</t>
  </si>
  <si>
    <t>Q005</t>
  </si>
  <si>
    <t>1.662 m above DPF/Oldman contact</t>
  </si>
  <si>
    <t>Skull length based on Gryposaurus notabilis AMNH 5350 with skull length 80 cm (measured from Lull and Wright 1942). Largest known adult skull of this species (CMN 2278) has a maximum skull length of 862 mm (Campione et al. 2013). See also PRIETO–MÁRQUEZ – ‎2010 "That the G. incurvimanus specimens represent subadult individuals of G. notabilis is supported by the smaller size of the skulls of G. incurvimanus (58–60 cm in length, compared with approximately 80 cm in length in G. notabilis skulls)"</t>
  </si>
  <si>
    <t>Q118, Dinosaur Park</t>
  </si>
  <si>
    <t>5.139 m above Dinosaur Park / Oldman contact</t>
  </si>
  <si>
    <t>Parks, 1922</t>
  </si>
  <si>
    <t>2 m, 25 m, and 28 m above DPF/Oldman contact</t>
  </si>
  <si>
    <t>Evans et al., 2009</t>
  </si>
  <si>
    <t>Q028</t>
  </si>
  <si>
    <t>Sternberg, 1950</t>
  </si>
  <si>
    <t>Q221</t>
  </si>
  <si>
    <t>1.68 m above DPF/Oldman contact</t>
  </si>
  <si>
    <t>Happy Jack's site, 1½ miles (2.4 km) east of Little Sandhill Creek</t>
  </si>
  <si>
    <t>20 m above DPF/Oldman contact</t>
  </si>
  <si>
    <t>Q006</t>
  </si>
  <si>
    <t>4.135 m above DPF/Oldman contact</t>
  </si>
  <si>
    <t>Sand Creek, Red Deer River, Alberta, about 8 mi SSE of Steveville, Alberta</t>
  </si>
  <si>
    <t>Lowermost Dinosaur Park Formation.</t>
  </si>
  <si>
    <t>Campbell et al., 2016</t>
  </si>
  <si>
    <t>Base of the Dinosaur Park Formation</t>
  </si>
  <si>
    <t>RTMP Quarry 99, Sandhill Creek (50.8° N, 111.5° W)</t>
  </si>
  <si>
    <t>Parks, 1919</t>
  </si>
  <si>
    <t>Belly River Group, low in formation, 16 m above contact with Oldman</t>
  </si>
  <si>
    <t>4 miles southwest of mouth, Little Sandhill Creek (50.7° N, 111.6° W)</t>
  </si>
  <si>
    <t>Parks, 1923</t>
  </si>
  <si>
    <t>100–125 ft (30,48–38,1 m) below contact with Pierre Shale (base of DPF)</t>
  </si>
  <si>
    <t>Parks 1923</t>
  </si>
  <si>
    <t>2¾ miles southof the mouth of Little Sand Hill creek, a tributary of Red Deer River</t>
  </si>
  <si>
    <t>Sternberg, 1921</t>
  </si>
  <si>
    <t>BB138, near Brooks, RTMP BB 138, Sandhill Creek (50.7° N, 111.5° W)</t>
  </si>
  <si>
    <t>Oldman Formation</t>
  </si>
  <si>
    <t>14.6 meters below DPF/Oldman contact</t>
  </si>
  <si>
    <t>Fowler 2017; given the absence of dates bracketing BB138 the age of the upper Oldman was used instead.</t>
  </si>
  <si>
    <t>Steveville Badlands, Dinosaur Park</t>
  </si>
  <si>
    <t>upper Oldman Formation on the basis of field notes and palynology; absence of Spinops from DPF argues against DPF provenance</t>
  </si>
  <si>
    <t>Q103</t>
  </si>
  <si>
    <t>Jenner Ferry (50.5° N, 111.1° W)</t>
  </si>
  <si>
    <t>Sullivan, 2003</t>
  </si>
  <si>
    <t>No date is available for the lower Oldman, so the date of the upper Oldman is used instead</t>
  </si>
  <si>
    <t>Canal Creek, Pinhorn Grazing Reserve</t>
  </si>
  <si>
    <t>1.5 m below a bentonite overlying a Centrosaurus bonebed and 24.5 m above the Comrey Sandstone</t>
  </si>
  <si>
    <t>Q072, RTMP Quarry 72, Steveville (50.8° N, 111.5° W)</t>
  </si>
  <si>
    <t>3.91 below DPF/Oldman contact</t>
  </si>
  <si>
    <t>PHR93–2</t>
  </si>
  <si>
    <t>Basal unit of Oldman</t>
  </si>
  <si>
    <t>HoS</t>
  </si>
  <si>
    <t>The Turnipseed Dinosaur site, 1.77 km north of US Highway 82 at the Downing Crossroads; SE1/4, NE1/4, NE1/4, Sec. 35, T14N,  R20E; in Montgomery County.</t>
  </si>
  <si>
    <t>Alabama</t>
  </si>
  <si>
    <t>Demopolis Formation</t>
  </si>
  <si>
    <t>9.7 meters above the basal conglomerate of the Demopolis Formation, in a marl and calcareous clay stratum</t>
  </si>
  <si>
    <t>Biostratigraphic and radiometric</t>
  </si>
  <si>
    <t>James King's Marl Pits; 35.0° N, 78.2° W</t>
  </si>
  <si>
    <t>North Carolina</t>
  </si>
  <si>
    <t>Tar Heel Formation</t>
  </si>
  <si>
    <t>Fossilworks; placed in the Tar Heel following Owens &amp; Sohl, 1989</t>
  </si>
  <si>
    <t>Baird and Horner, 1979</t>
  </si>
  <si>
    <t>Self–Trail et al. 2004</t>
  </si>
  <si>
    <t>South of Columbus, between central–eastern Alabama and western Georgia</t>
  </si>
  <si>
    <t>Blufftown Formation</t>
  </si>
  <si>
    <t>Schwimmer et al. 1993</t>
  </si>
  <si>
    <t>Mid–Campanian on the basis of index fossils</t>
  </si>
  <si>
    <t>Case and Schwimmer 1988</t>
  </si>
  <si>
    <r>
      <t xml:space="preserve">Based on the association with oyster </t>
    </r>
    <r>
      <rPr>
        <i/>
        <sz val="10"/>
        <rFont val="Arial"/>
      </rPr>
      <t>Exogyra ponderosa</t>
    </r>
  </si>
  <si>
    <t>Cliffton Farm, Sampson County</t>
  </si>
  <si>
    <t>Brownstein, 2018</t>
  </si>
  <si>
    <t>Lag deposit located at the top of the Tar Heel Formation</t>
  </si>
  <si>
    <t>Gaffney et al., 2009</t>
  </si>
  <si>
    <t>Sr–Sr</t>
  </si>
  <si>
    <t>Harris and Self–Trail, 2006</t>
  </si>
  <si>
    <t>Clifton Farm</t>
  </si>
  <si>
    <t>Longrich, 2016</t>
  </si>
  <si>
    <t>South Milk River, 30 miles west of Sweetgrass (48.9° N, 112.7° W), Glacier County</t>
  </si>
  <si>
    <t>Prieto–Marquez, 2010</t>
  </si>
  <si>
    <t>Campanian terrestrial horizon in the Two Medicine Formation (Formation level stratigraphic resolution)</t>
  </si>
  <si>
    <t xml:space="preserve">not reported </t>
  </si>
  <si>
    <t>Red Rocks Site; TM–012 (47.8° N, 112.2° W)</t>
  </si>
  <si>
    <t>Chinnery and Horner, 2007</t>
  </si>
  <si>
    <t>Lower Two Medicine Formation</t>
  </si>
  <si>
    <t>Section 30, Twp. 20, Rge. 11, W4M</t>
  </si>
  <si>
    <t xml:space="preserve">Oldman Formation </t>
  </si>
  <si>
    <t>Currie et al., 1990</t>
  </si>
  <si>
    <t>Horizon ID as formation level stratigraphy</t>
  </si>
  <si>
    <t>Kennedy Coulee</t>
  </si>
  <si>
    <t>Freedman Fowler and Horner, 2015</t>
  </si>
  <si>
    <t>17.5 m above the top of Marker A coal of the Taber Coal Zone</t>
  </si>
  <si>
    <t>Garfield County, 37.5° N, 111.6° W</t>
  </si>
  <si>
    <t>Wahweap Formation</t>
  </si>
  <si>
    <t>Lund et al., 2016</t>
  </si>
  <si>
    <t>Mudstone near the middle of the upper member of the Wahweap Fm, ~240 m above the base of the formation</t>
  </si>
  <si>
    <t>Radiometric and Magnetostratigraphic</t>
  </si>
  <si>
    <t>S Side Milk River, Pinhorn Grazing Reserve</t>
  </si>
  <si>
    <t>Middle Oldman, probably base of the Comrey Sandstone</t>
  </si>
  <si>
    <t>radiometric and biostratigraphic</t>
  </si>
  <si>
    <t>Lower part of the upper member, slightly more than 200 meters above the base of the formation.</t>
  </si>
  <si>
    <t>Holroyd and Hutchinson 2016</t>
  </si>
  <si>
    <t>Terlingua</t>
  </si>
  <si>
    <t>Lower part of the Upper Shale</t>
  </si>
  <si>
    <t>WPA quarry, Big Bend Area</t>
  </si>
  <si>
    <t>TMM 43098, Windy City</t>
  </si>
  <si>
    <t>Upper Shale Member</t>
  </si>
  <si>
    <t>50 m above the base of the Upper Shale Mbr of the Aguja Fm</t>
  </si>
  <si>
    <r>
      <t xml:space="preserve">COMMENT: </t>
    </r>
    <r>
      <rPr>
        <i/>
        <sz val="10"/>
        <rFont val="Arial"/>
      </rPr>
      <t>Agujaceratops mavericus</t>
    </r>
    <r>
      <rPr>
        <sz val="10"/>
        <color rgb="FF000000"/>
        <rFont val="Arial"/>
      </rPr>
      <t xml:space="preserve"> skull was collected ~50 m above the base of the Upper Shale Mbr (</t>
    </r>
    <r>
      <rPr>
        <i/>
        <sz val="10"/>
        <rFont val="Arial"/>
      </rPr>
      <t xml:space="preserve">contra </t>
    </r>
    <r>
      <rPr>
        <sz val="10"/>
        <color rgb="FF000000"/>
        <rFont val="Arial"/>
      </rPr>
      <t>20 m of</t>
    </r>
    <r>
      <rPr>
        <i/>
        <sz val="10"/>
        <rFont val="Arial"/>
      </rPr>
      <t xml:space="preserve"> A. mariscalensis)</t>
    </r>
    <r>
      <rPr>
        <sz val="10"/>
        <color rgb="FF000000"/>
        <rFont val="Arial"/>
      </rPr>
      <t xml:space="preserve">. Hence we can say with confidence that aff. </t>
    </r>
    <r>
      <rPr>
        <i/>
        <sz val="10"/>
        <rFont val="Arial"/>
      </rPr>
      <t>A. mariscalensis</t>
    </r>
    <r>
      <rPr>
        <sz val="10"/>
        <color rgb="FF000000"/>
        <rFont val="Arial"/>
      </rPr>
      <t xml:space="preserve"> should occur above the type </t>
    </r>
    <r>
      <rPr>
        <i/>
        <sz val="10"/>
        <rFont val="Arial"/>
      </rPr>
      <t>A. mariscalensis</t>
    </r>
    <r>
      <rPr>
        <sz val="10"/>
        <color rgb="FF000000"/>
        <rFont val="Arial"/>
      </rPr>
      <t xml:space="preserve"> material, although age of the Upper Shale Mbr itself is poorly constrained. For this reason I used here an "age estimate" closer to the younger value.</t>
    </r>
  </si>
  <si>
    <t>Collections database</t>
  </si>
  <si>
    <t>NRL pers. obs. of field area</t>
  </si>
  <si>
    <t>TMM 43681, TMM 43681, Dawson Creek (29.3° N, 103.5° W)</t>
  </si>
  <si>
    <t>Carpenter, 1990</t>
  </si>
  <si>
    <t>Dawson Creek NW</t>
  </si>
  <si>
    <t>TMM 43057 (OMNH V58), South of Brewster County, Texas</t>
  </si>
  <si>
    <t>Nydam et al. 2013</t>
  </si>
  <si>
    <t>Basal portion of the upper shale of the Aguja Formation (see Rowe et al. 1992 and Nydam et al. 2013).</t>
  </si>
  <si>
    <t>WPA Quarry L1, ETE Locality 1584, WPA 1 bonebed, Fresno Creek, Talley Mountain, Brewster County (29.1° N, 103.2° W)</t>
  </si>
  <si>
    <t xml:space="preserve">                  Aguja</t>
  </si>
  <si>
    <t>Sankey, 2001</t>
  </si>
  <si>
    <t>Pinhorn Provincial Grazing Reserve (49.1° N, 110.9° W)</t>
  </si>
  <si>
    <t>10 m above the top of the Taber coal zone, and just above a sandy interval of the Foremost Formation referred to as the Herronton sandstone zone</t>
  </si>
  <si>
    <t>Evans and Ryan, 2015</t>
  </si>
  <si>
    <t>Pinhorn Grazing Reserve (49.1° N, 110.9° W)</t>
  </si>
  <si>
    <t>Lower Oldman Formation, 9 m above contact with Foremost Formation\</t>
  </si>
  <si>
    <t>Canadian Creek, 50 km N of Rudyard, UCMP V83125, Skull Crest, Hill County (49.0° N, 110.6° W)</t>
  </si>
  <si>
    <t>UCMP V83125, Skull Crest, Hill County (49.0° N, 110.6° W)</t>
  </si>
  <si>
    <t>"Approximate middle" of Judith River Formation, approximately 15 m above coal bed "assumed to be equivalen to top of the 'Foremost Formation' of Alberta.</t>
  </si>
  <si>
    <t>Longrich, 2013</t>
  </si>
  <si>
    <t>Mansfield Bonebed, west side of Kennedy Coulee, near Havre</t>
  </si>
  <si>
    <t>Mansfield Bonebed, Kennedy Coulee (RTMP), 48.9° N, 110.6° W</t>
  </si>
  <si>
    <t>Unit 1 (lower) Judith River, just above Taber Coal Zone</t>
  </si>
  <si>
    <t>Ryan 2007, Ryan et al. 2010</t>
  </si>
  <si>
    <t>UCMP V83125</t>
  </si>
  <si>
    <t>Middle of the Judith River Formation, 15 m above a coal corresponding to the top of the Foremost</t>
  </si>
  <si>
    <t>Hopkins farm, Haddonfield, Camden County, (39.9° N, 75.0° W)</t>
  </si>
  <si>
    <t>Woodbury Formation</t>
  </si>
  <si>
    <t xml:space="preserve"> Foulke, 1858</t>
  </si>
  <si>
    <t>Priet–Marquez et al, 2006</t>
  </si>
  <si>
    <t>Radiometric and bivalve biostratigraphy</t>
  </si>
  <si>
    <t>Gallagher, 2005</t>
  </si>
  <si>
    <t>South Saskatchewan River, 4.8 km below Bow Island Ferry, Alberta</t>
  </si>
  <si>
    <t>Foremost Formation</t>
  </si>
  <si>
    <t>Schott et al., 2009</t>
  </si>
  <si>
    <t>Holotype not reported; Paratype (UCMP 130048) was recovered from a shell bed approximately 25 metres above the top of the ""A"" Coal Marker (laterally equivalent to the base of the Oldman Formation in Alberta).</t>
  </si>
  <si>
    <t>Chin Coulee</t>
  </si>
  <si>
    <t>TMP Database</t>
  </si>
  <si>
    <t>Ryan et al., 2012</t>
  </si>
  <si>
    <t>17 feet (5.1816 m) above Ostrea bed</t>
  </si>
  <si>
    <t>W. Langston, Jr., unpublished 1958 field notes on file at the Canadian Museum of Nature</t>
  </si>
  <si>
    <t>Radiometric and ammonite biostratigraphy</t>
  </si>
  <si>
    <t>north flank of Reynolds Point, Last Chance Canyon, Grand Staircase–Escalante National Monument</t>
  </si>
  <si>
    <t>Kirkland and DeBlieux, 2007</t>
  </si>
  <si>
    <t>Middle of middle mudstone member; 51.72 m above base and 105.30 m above Wahweap/Straight Cliffs Fm. Contacts</t>
  </si>
  <si>
    <t>Kirkland and DeBlieux, 2010</t>
  </si>
  <si>
    <t>Nearby Nipple Butte</t>
  </si>
  <si>
    <t>Upper Sandstone Member</t>
  </si>
  <si>
    <t>79.9; C33r,C33n</t>
  </si>
  <si>
    <t>locality UWBM C1659, Ev Henry Point, Sucia Island State Park</t>
  </si>
  <si>
    <t>Washington</t>
  </si>
  <si>
    <t>Cedar District Formation</t>
  </si>
  <si>
    <t>Dark gray silty sandstone layer</t>
  </si>
  <si>
    <t>Biostratigraphy and magnetostratigraphy</t>
  </si>
  <si>
    <t>Ward et al., 2012</t>
  </si>
  <si>
    <t>PHR–1</t>
  </si>
  <si>
    <t>Base of Foremost Formation</t>
  </si>
  <si>
    <t>Museum of Rockies locality number TM–281, approximately 14 km southwest of Choteau,</t>
  </si>
  <si>
    <t>Gates et al., 2011</t>
  </si>
  <si>
    <t>40 m above a tuff dated to 81.04 Ma</t>
  </si>
  <si>
    <t>site is about 40 m above tuff dated at 80 Ma, a coarse channel fill sandstone bed of estimated age of ca. 79.43 Ma in the lower part of formation.</t>
  </si>
  <si>
    <t>Los Primos</t>
  </si>
  <si>
    <t>Pen Formation</t>
  </si>
  <si>
    <t>Clints Cove (UMNH VP. Loc. 261)</t>
  </si>
  <si>
    <t>Wahwap Formation</t>
  </si>
  <si>
    <t>Lower half of the Middle (mudstone) Member of the Wahwap Fm</t>
  </si>
  <si>
    <t>WBH Locality (UMNHVP Locality 324), Grand Staircase–Escalante National Monument, Garfield County.</t>
  </si>
  <si>
    <t>Lower part of the Middle Member</t>
  </si>
  <si>
    <t>Grand Escalante</t>
  </si>
  <si>
    <t>Low in formation – uppermost sandstone of the "lower sandstone member", ca. 50 m above base of Fm.</t>
  </si>
  <si>
    <t xml:space="preserve">westernmost border of Garfield and Mesa counties in northwestern Colorado within 1.5 km of  the  Utah  border  in  sec.  13,  T8S,  R105W,  Mesa  County  </t>
  </si>
  <si>
    <t>Mancos Shale Formation</t>
  </si>
  <si>
    <t>Lucas et al., 2006</t>
  </si>
  <si>
    <r>
      <t xml:space="preserve">Zone of sideritic concretions in a silty shale bed of the Mancos Shale, approximately 30 m below the Castlegate Sandstone (within the </t>
    </r>
    <r>
      <rPr>
        <i/>
        <sz val="10"/>
        <rFont val="Arial"/>
      </rPr>
      <t>Baculites mclearni</t>
    </r>
    <r>
      <rPr>
        <sz val="10"/>
        <color rgb="FF000000"/>
        <rFont val="Arial"/>
      </rPr>
      <t xml:space="preserve"> zone)</t>
    </r>
  </si>
  <si>
    <t>Lucas et a., 2006</t>
  </si>
  <si>
    <t>Ogg &amp; Hinnov, 2012, cited in Fowler 2017</t>
  </si>
  <si>
    <t>Nipple Butte, Grand Staircase–Escalante National Monument</t>
  </si>
  <si>
    <t>Kirkland &amp; DeBlieux, 2010</t>
  </si>
  <si>
    <t>Uppermost sandstone bed of the lower sandstone member of the Wahweap Fm, ~50m above the contact with the underlying Drip Tank Mbr of the Straight Cliffs Fm</t>
  </si>
  <si>
    <t>Glacier County, 12 mi SW of Cut Bank</t>
  </si>
  <si>
    <t>100 m above the Virgille Sandstone, in strata equivalent to the lower Claggett Shale</t>
  </si>
  <si>
    <t>N bank of Chesapeake and Delaware Canal</t>
  </si>
  <si>
    <t>Delaware</t>
  </si>
  <si>
    <t>Merchantville Formation</t>
  </si>
  <si>
    <t>Brownstein, 2017</t>
  </si>
  <si>
    <t>Deposit consisting of silty and clayey glauconitic and micaceous thick–bedded sand approximately 23 feet (7,0104 m) in thickness</t>
  </si>
  <si>
    <t>not given</t>
  </si>
  <si>
    <t>South of Cuba, nearby Albuquerque</t>
  </si>
  <si>
    <t>Menefee Formation</t>
  </si>
  <si>
    <t>Williamson, 1997</t>
  </si>
  <si>
    <t>Allison Member, bonebed in a single stratigraphic horizon spanning less than 1 m, consisting of silty mudstone, carbonised wood and other plant material.</t>
  </si>
  <si>
    <t>Biostratigraphy and lateral correlation</t>
  </si>
  <si>
    <t>L–3034</t>
  </si>
  <si>
    <t>Allison Member</t>
  </si>
  <si>
    <t>Heckert, 2007</t>
  </si>
  <si>
    <t>Ada–3</t>
  </si>
  <si>
    <t>Mooreville Chalk Formation</t>
  </si>
  <si>
    <t>Black Coulee (49.1° N, 111.4° W)</t>
  </si>
  <si>
    <t>Near upper third of Mooreville profile</t>
  </si>
  <si>
    <t>Chiappe et al., 2002</t>
  </si>
  <si>
    <t>Milk RIver, 40 Km East of Coutts</t>
  </si>
  <si>
    <t>Milk River Formation</t>
  </si>
  <si>
    <t>Evans et al., 2013</t>
  </si>
  <si>
    <t>17.1 m below the 34n–33r palaeochron boundary</t>
  </si>
  <si>
    <t>Late Santonian to Early Campanian</t>
  </si>
  <si>
    <t>Near Tupelo, Lee County, SE 4, sec. 1, T. 18 S., R. 19 W., in the bed of the Tombigbee River, approximately 1.2 miles west of the Waverly Road and 0.4 miles upstream from the mouth of Tibbee Creek.</t>
  </si>
  <si>
    <t>Mississippi</t>
  </si>
  <si>
    <t>Eutaw Formation</t>
  </si>
  <si>
    <t>Tombigbee Sand Member of the Eutaw Formation, approximately 90 ft below projected contact with the Mooreville Member of the Selma Chalk.</t>
  </si>
  <si>
    <t>Cobban et al. 2008; Fowler 2017</t>
  </si>
  <si>
    <r>
      <t xml:space="preserve"> The upper part of the Tombigbee Sand Member lies in the </t>
    </r>
    <r>
      <rPr>
        <i/>
        <sz val="10"/>
        <rFont val="Arial"/>
      </rPr>
      <t>Submortoniceras tequesquitense</t>
    </r>
    <r>
      <rPr>
        <sz val="10"/>
        <color rgb="FF000000"/>
        <rFont val="Arial"/>
      </rPr>
      <t xml:space="preserve"> Zone fauna, which corresponds to the Scaphites leei III Zone, latest Santonian/earliest Campanian (Kennedy et al. 1997 Cobban et al. 2008)</t>
    </r>
  </si>
  <si>
    <t>Verdigris Coulee, 18 km east of the town of Milk River</t>
  </si>
  <si>
    <t>Larson, 2008</t>
  </si>
  <si>
    <t>Microsite in terrestrial sandstones, siltstones and coals up to 70 m thick representing Deadhorse Coulee Member, high up in the Milk River Formation</t>
  </si>
  <si>
    <t>Radiometric dating of correlated and overlying beds</t>
  </si>
  <si>
    <t>Jinnah et al. 2009</t>
  </si>
  <si>
    <t>MR–6 (Site:549)</t>
  </si>
  <si>
    <t>Collections</t>
  </si>
  <si>
    <t>Dead Horse Coulee</t>
  </si>
  <si>
    <t>Upper Milk River Formation</t>
  </si>
  <si>
    <t>Black Coulee</t>
  </si>
  <si>
    <t>Deadhorse Coulee Member</t>
  </si>
  <si>
    <t>Stage level stratigraphic correlation</t>
  </si>
  <si>
    <t>Cohen et al. 2013 (updated)</t>
  </si>
  <si>
    <t>Amg–1, Montgomery County, 32.4° N, 86.2° W</t>
  </si>
  <si>
    <t>Basal Mooreville Chalk, less than 24 cm above the conformable contact with the underlying Tombigbee Sand Member of the Eutaw Fm.</t>
  </si>
  <si>
    <t>Nannoplankton suggest an Upper Santonian age</t>
  </si>
  <si>
    <t>Smoky Hill River, Logan County, 38.9° N, 101.1° W</t>
  </si>
  <si>
    <t>Kansas</t>
  </si>
  <si>
    <t>Niobrara Chalk Formation</t>
  </si>
  <si>
    <t>Smoky Hill Chalk Member ("blue shale" unit)</t>
  </si>
  <si>
    <t xml:space="preserve">Biostratigraphy </t>
  </si>
  <si>
    <t>Everhart and Ewell, 2006</t>
  </si>
  <si>
    <t>Sec 16, T15S, R26W, Gove County</t>
  </si>
  <si>
    <t>Smoky Hill Chalk Member</t>
  </si>
  <si>
    <t>Biostratigraphy</t>
  </si>
  <si>
    <t>Barranca Los Bonetes, 19°03 ′ N and 100°42 ′ W</t>
  </si>
  <si>
    <t>State of Michoacán</t>
  </si>
  <si>
    <t>Unnamed Fm. at Barranca Los Bonetes</t>
  </si>
  <si>
    <t>Ramírez–Velasco et al., 2012</t>
  </si>
  <si>
    <t>Lower portion of Barranca Los Bonetes section</t>
  </si>
  <si>
    <t>Haystack Butte, MSM 98–65 (35.1° N, 108.9° W)</t>
  </si>
  <si>
    <t>Moreno Hill Formation</t>
  </si>
  <si>
    <r>
      <t xml:space="preserve">Middle third of the lower member of the Moreno Hill Formation; </t>
    </r>
    <r>
      <rPr>
        <i/>
        <sz val="10"/>
        <rFont val="Arial"/>
      </rPr>
      <t xml:space="preserve">Collignoniceras woollgari </t>
    </r>
    <r>
      <rPr>
        <sz val="10"/>
        <color rgb="FF000000"/>
        <rFont val="Arial"/>
      </rPr>
      <t>Zone</t>
    </r>
  </si>
  <si>
    <t>Biostratigraphic and Radiometric; mid–to–late Turonian</t>
  </si>
  <si>
    <t>Molenaar et al. 2002</t>
  </si>
  <si>
    <t>Talkeetna Mountains, 150 km northeast of Anchorage, near the Glenn Highway at about latitude 61”52’N and longitude 147”21’W</t>
  </si>
  <si>
    <t>Matanuska Formation</t>
  </si>
  <si>
    <t>Member 4 Unit C–1</t>
  </si>
  <si>
    <t>Pasch and May 1997, 2001</t>
  </si>
  <si>
    <t>Biostratigraphic data (marine invertebrates) suggest a middle Turonian age</t>
  </si>
  <si>
    <t>Zuni Basin</t>
  </si>
  <si>
    <t>McDonald et al., 2010</t>
  </si>
  <si>
    <t>Lower member of the Moreno Hill Formation</t>
  </si>
  <si>
    <t>lateral correlation</t>
  </si>
  <si>
    <t>Lucas et al., 1998</t>
  </si>
  <si>
    <t>Haystack Butte, Catron co.</t>
  </si>
  <si>
    <t>Kirkland and Wolfe, 2001</t>
  </si>
  <si>
    <t>Lower member of the Moreno Hill fm.</t>
  </si>
  <si>
    <t>Wolfe and Kirkland, 1998</t>
  </si>
  <si>
    <t>Big Water, 37.1° N, 111.7° W</t>
  </si>
  <si>
    <t>Tropic Shale Formation</t>
  </si>
  <si>
    <t>Zanno et al., 2009</t>
  </si>
  <si>
    <r>
      <t xml:space="preserve">65 m above the local top of the Dakota Formation; lower portion of the </t>
    </r>
    <r>
      <rPr>
        <i/>
        <sz val="10"/>
        <rFont val="Arial"/>
      </rPr>
      <t>Mammites nodosoides</t>
    </r>
    <r>
      <rPr>
        <sz val="10"/>
        <color rgb="FF000000"/>
        <rFont val="Arial"/>
      </rPr>
      <t xml:space="preserve"> Ammonoid Biozone (Tropic Shale, above Dakota Fm., Kaiparowits Basin)</t>
    </r>
  </si>
  <si>
    <t>Albright et al., 2007</t>
  </si>
  <si>
    <t>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</si>
</sst>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font>
      <sz val="10"/>
      <color rgb="FF000000"/>
      <name val="Arial"/>
    </font>
    <font>
      <sz val="10"/>
      <name val="Arial"/>
    </font>
    <font>
      <b/>
      <sz val="12"/>
      <name val="Arial"/>
    </font>
    <font>
      <sz val="12"/>
      <name val="Arial"/>
    </font>
    <font>
      <sz val="12"/>
      <color rgb="FF000000"/>
      <name val="&quot;Arial&quot;"/>
    </font>
    <font>
      <sz val="12"/>
      <color rgb="FF000000"/>
      <name val="Arial"/>
    </font>
    <font>
      <sz val="12"/>
      <name val="Arial"/>
    </font>
    <font>
      <sz val="10"/>
      <name val="Arial"/>
    </font>
    <font>
      <sz val="12"/>
      <color rgb="FF000000"/>
      <name val="'Arial'"/>
    </font>
    <font>
      <sz val="10"/>
      <color rgb="FF000000"/>
      <name val="Arial"/>
    </font>
    <font>
      <sz val="11"/>
      <color rgb="FF000000"/>
      <name val="Inconsolata"/>
    </font>
    <font>
      <sz val="8"/>
      <name val="Arial"/>
    </font>
    <font>
      <sz val="20"/>
      <color rgb="FF333333"/>
      <name val="&quot;Open Sans&quot;"/>
    </font>
    <font>
      <sz val="10"/>
      <color rgb="FF666666"/>
      <name val="Inherit"/>
    </font>
    <font>
      <sz val="12"/>
      <color rgb="FF333333"/>
      <name val="Arial"/>
    </font>
    <font>
      <sz val="10"/>
      <color rgb="FF666666"/>
      <name val="Arial"/>
    </font>
    <font>
      <sz val="10"/>
      <color rgb="FF000000"/>
      <name val="'Arial'"/>
    </font>
    <font>
      <i/>
      <sz val="10"/>
      <name val="Arial"/>
    </font>
    <font>
      <sz val="12"/>
      <color rgb="FF000000"/>
      <name val="Arial"/>
      <family val="2"/>
    </font>
  </fonts>
  <fills count="11">
    <fill>
      <patternFill patternType="none"/>
    </fill>
    <fill>
      <patternFill patternType="gray125"/>
    </fill>
    <fill>
      <patternFill patternType="solid">
        <fgColor rgb="FF26A69A"/>
        <bgColor rgb="FF26A69A"/>
      </patternFill>
    </fill>
    <fill>
      <patternFill patternType="solid">
        <fgColor rgb="FFB7E1CD"/>
        <bgColor rgb="FFB7E1CD"/>
      </patternFill>
    </fill>
    <fill>
      <patternFill patternType="solid">
        <fgColor rgb="FFFF0000"/>
        <bgColor rgb="FFFF0000"/>
      </patternFill>
    </fill>
    <fill>
      <patternFill patternType="solid">
        <fgColor rgb="FFDDF2F0"/>
        <bgColor rgb="FFDDF2F0"/>
      </patternFill>
    </fill>
    <fill>
      <patternFill patternType="solid">
        <fgColor rgb="FFFFFFFF"/>
        <bgColor rgb="FFFFFFFF"/>
      </patternFill>
    </fill>
    <fill>
      <patternFill patternType="solid">
        <fgColor rgb="FFDA9694"/>
        <bgColor rgb="FFDA9694"/>
      </patternFill>
    </fill>
    <fill>
      <patternFill patternType="solid">
        <fgColor rgb="FF00FF00"/>
        <bgColor rgb="FF00FF00"/>
      </patternFill>
    </fill>
    <fill>
      <patternFill patternType="solid">
        <fgColor rgb="FFCCFFCC"/>
        <bgColor rgb="FFCCFFCC"/>
      </patternFill>
    </fill>
    <fill>
      <patternFill patternType="solid">
        <fgColor theme="4" tint="0.59999389629810485"/>
        <bgColor rgb="FFFF0000"/>
      </patternFill>
    </fill>
  </fills>
  <borders count="2">
    <border>
      <left/>
      <right/>
      <top/>
      <bottom/>
      <diagonal/>
    </border>
    <border>
      <left/>
      <right/>
      <top/>
      <bottom/>
      <diagonal/>
    </border>
  </borders>
  <cellStyleXfs count="1">
    <xf numFmtId="0" fontId="0" fillId="0" borderId="0"/>
  </cellStyleXfs>
  <cellXfs count="86">
    <xf numFmtId="0" fontId="0" fillId="0" borderId="0" xfId="0" applyFont="1" applyAlignment="1"/>
    <xf numFmtId="0" fontId="1" fillId="0" borderId="0" xfId="0" applyFont="1" applyAlignment="1"/>
    <xf numFmtId="0" fontId="2" fillId="0" borderId="0" xfId="0" applyFont="1" applyAlignment="1"/>
    <xf numFmtId="0" fontId="3" fillId="2" borderId="0" xfId="0" applyFont="1" applyFill="1" applyAlignment="1"/>
    <xf numFmtId="0" fontId="3" fillId="0" borderId="0" xfId="0" applyFont="1" applyAlignment="1"/>
    <xf numFmtId="0" fontId="4" fillId="3" borderId="0" xfId="0" applyFont="1" applyFill="1" applyAlignment="1"/>
    <xf numFmtId="0" fontId="3" fillId="0" borderId="0" xfId="0" applyFont="1" applyAlignment="1"/>
    <xf numFmtId="0" fontId="3" fillId="3" borderId="0" xfId="0" applyFont="1" applyFill="1" applyAlignment="1"/>
    <xf numFmtId="0" fontId="3" fillId="4" borderId="0" xfId="0" applyFont="1" applyFill="1" applyAlignment="1"/>
    <xf numFmtId="0" fontId="1" fillId="4" borderId="0" xfId="0" applyFont="1" applyFill="1"/>
    <xf numFmtId="164" fontId="5" fillId="3" borderId="0" xfId="0" applyNumberFormat="1" applyFont="1" applyFill="1" applyAlignment="1"/>
    <xf numFmtId="0" fontId="4" fillId="0" borderId="0" xfId="0" applyFont="1" applyAlignment="1"/>
    <xf numFmtId="164" fontId="5" fillId="0" borderId="0" xfId="0" applyNumberFormat="1" applyFont="1" applyAlignment="1"/>
    <xf numFmtId="0" fontId="5" fillId="0" borderId="0" xfId="0" applyFont="1" applyAlignment="1"/>
    <xf numFmtId="0" fontId="3" fillId="4" borderId="0" xfId="0" applyFont="1" applyFill="1" applyAlignment="1"/>
    <xf numFmtId="0" fontId="6" fillId="0" borderId="0" xfId="0" applyFont="1" applyAlignment="1"/>
    <xf numFmtId="0" fontId="3" fillId="3" borderId="0" xfId="0" applyFont="1" applyFill="1" applyAlignment="1"/>
    <xf numFmtId="0" fontId="5" fillId="0" borderId="0" xfId="0" applyFont="1" applyAlignment="1"/>
    <xf numFmtId="0" fontId="3" fillId="5" borderId="0" xfId="0" applyFont="1" applyFill="1" applyAlignment="1"/>
    <xf numFmtId="0" fontId="7" fillId="0" borderId="0" xfId="0" applyFont="1" applyAlignment="1"/>
    <xf numFmtId="0" fontId="3" fillId="0" borderId="0" xfId="0" applyFont="1" applyAlignment="1"/>
    <xf numFmtId="0" fontId="3" fillId="0" borderId="0" xfId="0" applyFont="1"/>
    <xf numFmtId="4" fontId="5" fillId="3" borderId="0" xfId="0" applyNumberFormat="1" applyFont="1" applyFill="1" applyAlignment="1"/>
    <xf numFmtId="0" fontId="8" fillId="0" borderId="0" xfId="0" applyFont="1" applyAlignment="1"/>
    <xf numFmtId="0" fontId="6" fillId="0" borderId="0" xfId="0" applyFont="1"/>
    <xf numFmtId="0" fontId="3" fillId="6" borderId="1" xfId="0" applyFont="1" applyFill="1" applyBorder="1" applyAlignment="1"/>
    <xf numFmtId="0" fontId="7" fillId="0" borderId="1" xfId="0" applyFont="1" applyBorder="1" applyAlignment="1"/>
    <xf numFmtId="0" fontId="5" fillId="0" borderId="0" xfId="0" applyFont="1" applyAlignment="1">
      <alignment horizontal="right"/>
    </xf>
    <xf numFmtId="0" fontId="3" fillId="6" borderId="1" xfId="0" applyFont="1" applyFill="1" applyBorder="1" applyAlignment="1"/>
    <xf numFmtId="0" fontId="9" fillId="6" borderId="0" xfId="0" applyFont="1" applyFill="1" applyAlignment="1"/>
    <xf numFmtId="0" fontId="6" fillId="3" borderId="0" xfId="0" applyFont="1" applyFill="1" applyAlignment="1"/>
    <xf numFmtId="0" fontId="3" fillId="0" borderId="0" xfId="0" applyFont="1" applyAlignment="1"/>
    <xf numFmtId="0" fontId="5" fillId="0" borderId="0" xfId="0" applyFont="1" applyAlignment="1"/>
    <xf numFmtId="0" fontId="3" fillId="4" borderId="0" xfId="0" applyFont="1" applyFill="1" applyAlignment="1"/>
    <xf numFmtId="0" fontId="3" fillId="0" borderId="0" xfId="0" applyFont="1" applyAlignment="1"/>
    <xf numFmtId="0" fontId="7" fillId="4" borderId="0" xfId="0" applyFont="1" applyFill="1" applyAlignment="1"/>
    <xf numFmtId="0" fontId="3" fillId="6" borderId="0" xfId="0" applyFont="1" applyFill="1" applyAlignment="1"/>
    <xf numFmtId="0" fontId="5" fillId="0" borderId="0" xfId="0" applyFont="1" applyAlignment="1"/>
    <xf numFmtId="0" fontId="6" fillId="0" borderId="0" xfId="0" applyFont="1"/>
    <xf numFmtId="0" fontId="1" fillId="0" borderId="0" xfId="0" applyFont="1" applyAlignment="1"/>
    <xf numFmtId="0" fontId="5" fillId="4" borderId="0" xfId="0" applyFont="1" applyFill="1" applyAlignment="1"/>
    <xf numFmtId="0" fontId="10" fillId="6" borderId="0" xfId="0" applyFont="1" applyFill="1" applyAlignment="1"/>
    <xf numFmtId="0" fontId="5" fillId="6" borderId="0" xfId="0" applyFont="1" applyFill="1" applyAlignment="1">
      <alignment horizontal="left"/>
    </xf>
    <xf numFmtId="0" fontId="11" fillId="0" borderId="0" xfId="0" applyFont="1" applyAlignment="1"/>
    <xf numFmtId="0" fontId="1" fillId="0" borderId="0" xfId="0" applyFont="1"/>
    <xf numFmtId="0" fontId="6" fillId="0" borderId="0" xfId="0" applyFont="1" applyAlignment="1"/>
    <xf numFmtId="0" fontId="12" fillId="6" borderId="0" xfId="0" applyFont="1" applyFill="1" applyAlignment="1"/>
    <xf numFmtId="0" fontId="3" fillId="4" borderId="0" xfId="0" applyFont="1" applyFill="1" applyAlignment="1"/>
    <xf numFmtId="0" fontId="13" fillId="6" borderId="0" xfId="0" applyFont="1" applyFill="1" applyAlignment="1"/>
    <xf numFmtId="0" fontId="14" fillId="6" borderId="0" xfId="0" applyFont="1" applyFill="1" applyAlignment="1"/>
    <xf numFmtId="0" fontId="15" fillId="6" borderId="0" xfId="0" applyFont="1" applyFill="1" applyAlignment="1"/>
    <xf numFmtId="0" fontId="5" fillId="7" borderId="0" xfId="0" applyFont="1" applyFill="1" applyAlignment="1"/>
    <xf numFmtId="0" fontId="10" fillId="6" borderId="0" xfId="0" applyFont="1" applyFill="1"/>
    <xf numFmtId="0" fontId="16" fillId="0" borderId="0" xfId="0" applyFont="1" applyAlignment="1"/>
    <xf numFmtId="0" fontId="5" fillId="0" borderId="0" xfId="0" applyFont="1" applyAlignment="1"/>
    <xf numFmtId="0" fontId="5" fillId="6" borderId="0" xfId="0" applyFont="1" applyFill="1" applyAlignment="1"/>
    <xf numFmtId="0" fontId="3" fillId="3" borderId="0" xfId="0" applyFont="1" applyFill="1" applyAlignment="1"/>
    <xf numFmtId="0" fontId="3" fillId="3" borderId="0" xfId="0" applyFont="1" applyFill="1" applyAlignment="1"/>
    <xf numFmtId="4" fontId="5" fillId="0" borderId="0" xfId="0" applyNumberFormat="1" applyFont="1" applyAlignment="1"/>
    <xf numFmtId="10" fontId="3" fillId="0" borderId="0" xfId="0" applyNumberFormat="1" applyFont="1"/>
    <xf numFmtId="10" fontId="3" fillId="4" borderId="0" xfId="0" applyNumberFormat="1" applyFont="1" applyFill="1"/>
    <xf numFmtId="0" fontId="5" fillId="8" borderId="0" xfId="0" applyFont="1" applyFill="1" applyAlignment="1"/>
    <xf numFmtId="0" fontId="3" fillId="0" borderId="0" xfId="0" applyFont="1" applyAlignment="1"/>
    <xf numFmtId="0" fontId="3" fillId="8" borderId="0" xfId="0" applyFont="1" applyFill="1" applyAlignment="1"/>
    <xf numFmtId="3" fontId="5" fillId="0" borderId="0" xfId="0" applyNumberFormat="1" applyFont="1" applyAlignment="1"/>
    <xf numFmtId="0" fontId="3" fillId="0" borderId="0" xfId="0" applyFont="1" applyAlignment="1"/>
    <xf numFmtId="4" fontId="5" fillId="4" borderId="0" xfId="0" applyNumberFormat="1" applyFont="1" applyFill="1" applyAlignment="1"/>
    <xf numFmtId="0" fontId="5" fillId="4" borderId="0" xfId="0" applyFont="1" applyFill="1" applyAlignment="1"/>
    <xf numFmtId="0" fontId="5" fillId="4" borderId="0" xfId="0" applyFont="1" applyFill="1" applyAlignment="1"/>
    <xf numFmtId="0" fontId="3" fillId="4" borderId="0" xfId="0" applyFont="1" applyFill="1"/>
    <xf numFmtId="0" fontId="3" fillId="7" borderId="0" xfId="0" applyFont="1" applyFill="1" applyAlignment="1"/>
    <xf numFmtId="0" fontId="14" fillId="0" borderId="0" xfId="0" applyFont="1" applyAlignment="1"/>
    <xf numFmtId="0" fontId="5" fillId="9" borderId="0" xfId="0" applyFont="1" applyFill="1" applyAlignment="1"/>
    <xf numFmtId="0" fontId="3" fillId="0" borderId="0" xfId="0" applyFont="1"/>
    <xf numFmtId="0" fontId="3" fillId="0" borderId="0" xfId="0" applyFont="1" applyAlignment="1"/>
    <xf numFmtId="0" fontId="5" fillId="0" borderId="0" xfId="0" applyFont="1" applyAlignment="1">
      <alignment horizontal="right"/>
    </xf>
    <xf numFmtId="0" fontId="5" fillId="0" borderId="0" xfId="0" applyFont="1" applyAlignment="1"/>
    <xf numFmtId="10" fontId="1" fillId="0" borderId="0" xfId="0" applyNumberFormat="1" applyFont="1"/>
    <xf numFmtId="49" fontId="3" fillId="0" borderId="0" xfId="0" applyNumberFormat="1" applyFont="1"/>
    <xf numFmtId="164" fontId="3" fillId="3" borderId="0" xfId="0" applyNumberFormat="1" applyFont="1" applyFill="1"/>
    <xf numFmtId="0" fontId="5" fillId="0" borderId="0" xfId="0" applyFont="1" applyAlignment="1"/>
    <xf numFmtId="0" fontId="5" fillId="8" borderId="0" xfId="0" applyFont="1" applyFill="1" applyAlignment="1"/>
    <xf numFmtId="0" fontId="0" fillId="0" borderId="0" xfId="0" applyFont="1" applyAlignment="1"/>
    <xf numFmtId="0" fontId="5" fillId="0" borderId="0" xfId="0" applyFont="1" applyAlignment="1"/>
    <xf numFmtId="164" fontId="5" fillId="10" borderId="0" xfId="0" applyNumberFormat="1" applyFont="1" applyFill="1" applyAlignment="1"/>
    <xf numFmtId="0" fontId="18" fillId="0" borderId="0" xfId="0" applyFont="1" applyAlignment="1"/>
  </cellXfs>
  <cellStyles count="1">
    <cellStyle name="Normale" xfId="0" builtinId="0"/>
  </cellStyles>
  <dxfs count="8">
    <dxf>
      <fill>
        <patternFill patternType="solid">
          <fgColor rgb="FFB7E1CD"/>
          <bgColor rgb="FFB7E1CD"/>
        </patternFill>
      </fill>
    </dxf>
    <dxf>
      <fill>
        <patternFill patternType="solid">
          <fgColor rgb="FFB7E1CD"/>
          <bgColor rgb="FFB7E1CD"/>
        </patternFill>
      </fill>
    </dxf>
    <dxf>
      <fill>
        <patternFill patternType="solid">
          <fgColor rgb="FFDDF2F0"/>
          <bgColor rgb="FFDDF2F0"/>
        </patternFill>
      </fill>
    </dxf>
    <dxf>
      <fill>
        <patternFill patternType="solid">
          <fgColor rgb="FFFFFFFF"/>
          <bgColor rgb="FFFFFFFF"/>
        </patternFill>
      </fill>
    </dxf>
    <dxf>
      <fill>
        <patternFill patternType="solid">
          <fgColor rgb="FF26A69A"/>
          <bgColor rgb="FF26A69A"/>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s>
  <tableStyles count="2">
    <tableStyle name="References-style" pivot="0" count="3">
      <tableStyleElement type="headerRow" dxfId="7"/>
      <tableStyleElement type="firstRowStripe" dxfId="6"/>
      <tableStyleElement type="secondRowStripe" dxfId="5"/>
    </tableStyle>
    <tableStyle name="References-style 2" pivot="0" count="3">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editAs="absolute">
    <xdr:from>
      <xdr:col>1</xdr:col>
      <xdr:colOff>142875</xdr:colOff>
      <xdr:row>1</xdr:row>
      <xdr:rowOff>95250</xdr:rowOff>
    </xdr:from>
    <xdr:to>
      <xdr:col>2</xdr:col>
      <xdr:colOff>838200</xdr:colOff>
      <xdr:row>4</xdr:row>
      <xdr:rowOff>38100</xdr:rowOff>
    </xdr:to>
    <xdr:sp macro="" textlink="">
      <xdr:nvSpPr>
        <xdr:cNvPr id="2049" name="Text Box 1" hidden="1"/>
        <xdr:cNvSpPr txBox="1">
          <a:spLocks noChangeArrowheads="1"/>
        </xdr:cNvSpPr>
      </xdr:nvSpPr>
      <xdr:spPr bwMode="auto">
        <a:xfrm>
          <a:off x="781050" y="295275"/>
          <a:ext cx="2552700" cy="5429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tables/table1.xml><?xml version="1.0" encoding="utf-8"?>
<table xmlns="http://schemas.openxmlformats.org/spreadsheetml/2006/main" id="1" name="Table_1" displayName="Table_1" ref="A1:A1069">
  <tableColumns count="1">
    <tableColumn id="1" name="Short references"/>
  </tableColumns>
  <tableStyleInfo name="References-style" showFirstColumn="1" showLastColumn="1" showRowStripes="1" showColumnStripes="0"/>
</table>
</file>

<file path=xl/tables/table2.xml><?xml version="1.0" encoding="utf-8"?>
<table xmlns="http://schemas.openxmlformats.org/spreadsheetml/2006/main" id="2" name="Table_2" displayName="Table_2" ref="B1:B1069">
  <tableColumns count="1">
    <tableColumn id="1" name="Complete References"/>
  </tableColumns>
  <tableStyleInfo name="References-style 2" showFirstColumn="1" showLastColumn="1"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398"/>
  <sheetViews>
    <sheetView tabSelected="1" zoomScaleNormal="100" workbookViewId="0">
      <pane xSplit="1" ySplit="1" topLeftCell="B2" activePane="bottomRight" state="frozen"/>
      <selection pane="topRight" activeCell="O1" sqref="O1"/>
      <selection pane="bottomLeft" activeCell="A2" sqref="A2"/>
      <selection pane="bottomRight" activeCell="O302" sqref="O302"/>
    </sheetView>
  </sheetViews>
  <sheetFormatPr defaultColWidth="14.42578125" defaultRowHeight="15.75" customHeight="1"/>
  <cols>
    <col min="1" max="1" width="9.5703125" customWidth="1"/>
    <col min="2" max="2" width="27.85546875" customWidth="1"/>
    <col min="4" max="5" width="11.28515625" customWidth="1"/>
    <col min="6" max="6" width="34" customWidth="1"/>
    <col min="7" max="7" width="17" customWidth="1"/>
    <col min="8" max="8" width="29" customWidth="1"/>
    <col min="13" max="13" width="22.85546875" customWidth="1"/>
    <col min="15" max="15" width="84.7109375" customWidth="1"/>
  </cols>
  <sheetData>
    <row r="1" spans="1:15" ht="15.75" customHeight="1">
      <c r="A1" s="10" t="s">
        <v>93</v>
      </c>
      <c r="B1" s="13" t="s">
        <v>123</v>
      </c>
      <c r="C1" s="13" t="s">
        <v>124</v>
      </c>
      <c r="D1" s="13" t="s">
        <v>126</v>
      </c>
      <c r="E1" s="13" t="s">
        <v>127</v>
      </c>
      <c r="F1" s="13" t="s">
        <v>129</v>
      </c>
      <c r="G1" s="13" t="s">
        <v>130</v>
      </c>
      <c r="H1" s="13" t="s">
        <v>132</v>
      </c>
      <c r="I1" s="13" t="s">
        <v>133</v>
      </c>
      <c r="J1" s="13" t="s">
        <v>135</v>
      </c>
      <c r="K1" s="13" t="s">
        <v>136</v>
      </c>
      <c r="L1" s="13" t="s">
        <v>137</v>
      </c>
      <c r="M1" s="13" t="s">
        <v>139</v>
      </c>
      <c r="N1" s="13" t="s">
        <v>141</v>
      </c>
      <c r="O1" s="13" t="s">
        <v>112</v>
      </c>
    </row>
    <row r="2" spans="1:15" ht="15.75" customHeight="1">
      <c r="B2" s="17"/>
      <c r="C2" s="17"/>
      <c r="D2" s="17"/>
      <c r="E2" s="17"/>
      <c r="F2" s="17"/>
      <c r="G2" s="17"/>
      <c r="H2" s="17"/>
      <c r="I2" s="17"/>
      <c r="J2" s="17"/>
      <c r="K2" s="17"/>
      <c r="L2" s="17"/>
      <c r="M2" s="17"/>
      <c r="N2" s="17"/>
      <c r="O2" s="17"/>
    </row>
    <row r="3" spans="1:15" ht="15.75" customHeight="1">
      <c r="A3" s="22">
        <f t="shared" ref="A3:A110" si="0">L3</f>
        <v>66.043000000000006</v>
      </c>
      <c r="B3" s="13" t="s">
        <v>208</v>
      </c>
      <c r="C3" s="13" t="s">
        <v>210</v>
      </c>
      <c r="D3" s="13" t="s">
        <v>211</v>
      </c>
      <c r="E3" s="13"/>
      <c r="F3" s="13" t="s">
        <v>213</v>
      </c>
      <c r="G3" s="13" t="s">
        <v>214</v>
      </c>
      <c r="H3" s="13" t="s">
        <v>215</v>
      </c>
      <c r="I3" s="13" t="s">
        <v>214</v>
      </c>
      <c r="J3" s="27">
        <v>66.043000000000006</v>
      </c>
      <c r="K3" s="27">
        <v>66.043000000000006</v>
      </c>
      <c r="L3" s="27">
        <f t="shared" ref="L3:L15" si="1">AVERAGE(J3:K3)</f>
        <v>66.043000000000006</v>
      </c>
      <c r="M3" s="13" t="s">
        <v>228</v>
      </c>
      <c r="N3" s="83" t="s">
        <v>214</v>
      </c>
      <c r="O3" s="82"/>
    </row>
    <row r="4" spans="1:15" ht="15.75" customHeight="1">
      <c r="A4" s="22">
        <f t="shared" si="0"/>
        <v>66.165999999999997</v>
      </c>
      <c r="B4" s="13" t="s">
        <v>259</v>
      </c>
      <c r="C4" s="13" t="s">
        <v>260</v>
      </c>
      <c r="D4" s="13" t="s">
        <v>261</v>
      </c>
      <c r="E4" s="17"/>
      <c r="F4" s="13" t="s">
        <v>263</v>
      </c>
      <c r="G4" s="13" t="s">
        <v>264</v>
      </c>
      <c r="H4" s="13" t="s">
        <v>265</v>
      </c>
      <c r="I4" s="13" t="s">
        <v>266</v>
      </c>
      <c r="J4" s="27">
        <v>66.289000000000001</v>
      </c>
      <c r="K4" s="27">
        <v>66.043000000000006</v>
      </c>
      <c r="L4" s="27">
        <f t="shared" si="1"/>
        <v>66.165999999999997</v>
      </c>
      <c r="M4" s="13" t="s">
        <v>269</v>
      </c>
      <c r="N4" s="83" t="s">
        <v>271</v>
      </c>
      <c r="O4" s="82"/>
    </row>
    <row r="5" spans="1:15" ht="15.75" customHeight="1">
      <c r="A5" s="22">
        <f t="shared" si="0"/>
        <v>66.165999999999997</v>
      </c>
      <c r="B5" s="31" t="s">
        <v>280</v>
      </c>
      <c r="C5" s="13" t="s">
        <v>260</v>
      </c>
      <c r="D5" s="13" t="s">
        <v>261</v>
      </c>
      <c r="E5" s="13"/>
      <c r="F5" s="13" t="s">
        <v>263</v>
      </c>
      <c r="G5" s="13" t="s">
        <v>264</v>
      </c>
      <c r="H5" s="13" t="s">
        <v>265</v>
      </c>
      <c r="I5" s="13" t="s">
        <v>266</v>
      </c>
      <c r="J5" s="27">
        <v>66.289000000000001</v>
      </c>
      <c r="K5" s="27">
        <v>66.043000000000006</v>
      </c>
      <c r="L5" s="27">
        <f t="shared" si="1"/>
        <v>66.165999999999997</v>
      </c>
      <c r="M5" s="13" t="s">
        <v>269</v>
      </c>
      <c r="N5" s="83" t="s">
        <v>271</v>
      </c>
      <c r="O5" s="82"/>
    </row>
    <row r="6" spans="1:15" ht="15.75" customHeight="1">
      <c r="A6" s="22">
        <f t="shared" si="0"/>
        <v>66.165999999999997</v>
      </c>
      <c r="B6" s="13" t="s">
        <v>291</v>
      </c>
      <c r="C6" s="13" t="s">
        <v>260</v>
      </c>
      <c r="D6" s="13" t="s">
        <v>261</v>
      </c>
      <c r="E6" s="13"/>
      <c r="F6" s="13" t="s">
        <v>263</v>
      </c>
      <c r="G6" s="13" t="s">
        <v>292</v>
      </c>
      <c r="H6" s="13" t="s">
        <v>265</v>
      </c>
      <c r="I6" s="13" t="s">
        <v>293</v>
      </c>
      <c r="J6" s="27">
        <v>66.289000000000001</v>
      </c>
      <c r="K6" s="27">
        <v>66.043000000000006</v>
      </c>
      <c r="L6" s="27">
        <f t="shared" si="1"/>
        <v>66.165999999999997</v>
      </c>
      <c r="M6" s="13" t="s">
        <v>269</v>
      </c>
      <c r="N6" s="83" t="s">
        <v>271</v>
      </c>
      <c r="O6" s="82"/>
    </row>
    <row r="7" spans="1:15" ht="15.75" customHeight="1">
      <c r="A7" s="22">
        <f t="shared" si="0"/>
        <v>66.165999999999997</v>
      </c>
      <c r="B7" s="13" t="s">
        <v>291</v>
      </c>
      <c r="C7" s="13" t="s">
        <v>260</v>
      </c>
      <c r="D7" s="13" t="s">
        <v>261</v>
      </c>
      <c r="E7" s="13"/>
      <c r="F7" s="13" t="s">
        <v>263</v>
      </c>
      <c r="G7" s="13" t="s">
        <v>320</v>
      </c>
      <c r="H7" s="13" t="s">
        <v>265</v>
      </c>
      <c r="I7" s="13" t="s">
        <v>266</v>
      </c>
      <c r="J7" s="27">
        <v>66.289000000000001</v>
      </c>
      <c r="K7" s="27">
        <v>66.043000000000006</v>
      </c>
      <c r="L7" s="27">
        <f t="shared" si="1"/>
        <v>66.165999999999997</v>
      </c>
      <c r="M7" s="13" t="s">
        <v>269</v>
      </c>
      <c r="N7" s="83" t="s">
        <v>271</v>
      </c>
      <c r="O7" s="82"/>
    </row>
    <row r="8" spans="1:15" ht="15.75" customHeight="1">
      <c r="A8" s="22">
        <f t="shared" si="0"/>
        <v>66.165999999999997</v>
      </c>
      <c r="B8" s="13" t="s">
        <v>332</v>
      </c>
      <c r="C8" s="13" t="s">
        <v>280</v>
      </c>
      <c r="D8" s="13" t="s">
        <v>211</v>
      </c>
      <c r="E8" s="13"/>
      <c r="F8" s="13" t="s">
        <v>263</v>
      </c>
      <c r="G8" s="13" t="s">
        <v>264</v>
      </c>
      <c r="H8" s="13" t="s">
        <v>265</v>
      </c>
      <c r="I8" s="13" t="s">
        <v>266</v>
      </c>
      <c r="J8" s="27">
        <v>66.289000000000001</v>
      </c>
      <c r="K8" s="27">
        <v>66.043000000000006</v>
      </c>
      <c r="L8" s="27">
        <f t="shared" si="1"/>
        <v>66.165999999999997</v>
      </c>
      <c r="M8" s="13" t="s">
        <v>269</v>
      </c>
      <c r="N8" s="83" t="s">
        <v>335</v>
      </c>
      <c r="O8" s="82"/>
    </row>
    <row r="9" spans="1:15" ht="15.75" customHeight="1">
      <c r="A9" s="22">
        <f t="shared" si="0"/>
        <v>66.165999999999997</v>
      </c>
      <c r="B9" s="13" t="s">
        <v>338</v>
      </c>
      <c r="C9" s="13" t="s">
        <v>260</v>
      </c>
      <c r="D9" s="13" t="s">
        <v>261</v>
      </c>
      <c r="E9" s="13"/>
      <c r="F9" s="13" t="s">
        <v>263</v>
      </c>
      <c r="G9" s="13" t="s">
        <v>339</v>
      </c>
      <c r="H9" s="13" t="s">
        <v>265</v>
      </c>
      <c r="I9" s="13" t="s">
        <v>293</v>
      </c>
      <c r="J9" s="27">
        <v>66.289000000000001</v>
      </c>
      <c r="K9" s="27">
        <v>66.043000000000006</v>
      </c>
      <c r="L9" s="27">
        <f t="shared" si="1"/>
        <v>66.165999999999997</v>
      </c>
      <c r="M9" s="13" t="s">
        <v>269</v>
      </c>
      <c r="N9" s="83" t="s">
        <v>340</v>
      </c>
      <c r="O9" s="82"/>
    </row>
    <row r="10" spans="1:15" ht="15.75" customHeight="1">
      <c r="A10" s="22">
        <f t="shared" si="0"/>
        <v>66.165999999999997</v>
      </c>
      <c r="B10" s="13"/>
      <c r="C10" s="13" t="s">
        <v>260</v>
      </c>
      <c r="D10" s="13" t="s">
        <v>261</v>
      </c>
      <c r="E10" s="13"/>
      <c r="F10" s="13" t="s">
        <v>263</v>
      </c>
      <c r="G10" s="13" t="s">
        <v>264</v>
      </c>
      <c r="H10" s="13" t="s">
        <v>265</v>
      </c>
      <c r="I10" s="13" t="s">
        <v>266</v>
      </c>
      <c r="J10" s="27">
        <v>66.289000000000001</v>
      </c>
      <c r="K10" s="27">
        <v>66.043000000000006</v>
      </c>
      <c r="L10" s="27">
        <f t="shared" si="1"/>
        <v>66.165999999999997</v>
      </c>
      <c r="M10" s="13" t="s">
        <v>269</v>
      </c>
      <c r="N10" s="83" t="s">
        <v>271</v>
      </c>
      <c r="O10" s="82"/>
    </row>
    <row r="11" spans="1:15" ht="15.75" customHeight="1">
      <c r="A11" s="22">
        <f t="shared" si="0"/>
        <v>66.165999999999997</v>
      </c>
      <c r="B11" s="13" t="s">
        <v>291</v>
      </c>
      <c r="C11" s="13" t="s">
        <v>260</v>
      </c>
      <c r="D11" s="13" t="s">
        <v>261</v>
      </c>
      <c r="E11" s="13"/>
      <c r="F11" s="13" t="s">
        <v>263</v>
      </c>
      <c r="G11" s="13" t="s">
        <v>342</v>
      </c>
      <c r="H11" s="13" t="s">
        <v>265</v>
      </c>
      <c r="I11" s="13" t="s">
        <v>266</v>
      </c>
      <c r="J11" s="27">
        <v>66.289000000000001</v>
      </c>
      <c r="K11" s="27">
        <v>66.043000000000006</v>
      </c>
      <c r="L11" s="27">
        <f t="shared" si="1"/>
        <v>66.165999999999997</v>
      </c>
      <c r="M11" s="13" t="s">
        <v>269</v>
      </c>
      <c r="N11" s="13" t="s">
        <v>271</v>
      </c>
      <c r="O11" s="13" t="s">
        <v>343</v>
      </c>
    </row>
    <row r="12" spans="1:15" ht="15.75" customHeight="1">
      <c r="A12" s="22">
        <f t="shared" si="0"/>
        <v>66.165999999999997</v>
      </c>
      <c r="B12" s="13" t="s">
        <v>346</v>
      </c>
      <c r="C12" s="13" t="s">
        <v>260</v>
      </c>
      <c r="D12" s="13" t="s">
        <v>261</v>
      </c>
      <c r="E12" s="13"/>
      <c r="F12" s="13" t="s">
        <v>263</v>
      </c>
      <c r="G12" s="13" t="s">
        <v>348</v>
      </c>
      <c r="H12" s="13" t="s">
        <v>349</v>
      </c>
      <c r="I12" s="13" t="s">
        <v>348</v>
      </c>
      <c r="J12" s="27">
        <v>66.289000000000001</v>
      </c>
      <c r="K12" s="27">
        <v>66.043000000000006</v>
      </c>
      <c r="L12" s="27">
        <f t="shared" si="1"/>
        <v>66.165999999999997</v>
      </c>
      <c r="M12" s="13" t="s">
        <v>269</v>
      </c>
      <c r="N12" s="83" t="s">
        <v>335</v>
      </c>
      <c r="O12" s="82"/>
    </row>
    <row r="13" spans="1:15" ht="15.75" customHeight="1">
      <c r="A13" s="22">
        <f t="shared" si="0"/>
        <v>66.165999999999997</v>
      </c>
      <c r="B13" s="13" t="s">
        <v>376</v>
      </c>
      <c r="C13" s="13" t="s">
        <v>280</v>
      </c>
      <c r="D13" s="13" t="s">
        <v>211</v>
      </c>
      <c r="E13" s="13"/>
      <c r="F13" s="13" t="s">
        <v>379</v>
      </c>
      <c r="G13" s="13" t="s">
        <v>380</v>
      </c>
      <c r="H13" s="13" t="s">
        <v>381</v>
      </c>
      <c r="I13" s="13" t="s">
        <v>382</v>
      </c>
      <c r="J13" s="27">
        <v>66.289000000000001</v>
      </c>
      <c r="K13" s="27">
        <v>66.043000000000006</v>
      </c>
      <c r="L13" s="27">
        <f t="shared" si="1"/>
        <v>66.165999999999997</v>
      </c>
      <c r="M13" s="13" t="s">
        <v>269</v>
      </c>
      <c r="N13" s="83" t="s">
        <v>386</v>
      </c>
      <c r="O13" s="82"/>
    </row>
    <row r="14" spans="1:15" ht="15.75" customHeight="1">
      <c r="A14" s="22">
        <f t="shared" si="0"/>
        <v>66.207250000000002</v>
      </c>
      <c r="B14" s="13" t="s">
        <v>422</v>
      </c>
      <c r="C14" s="13" t="s">
        <v>423</v>
      </c>
      <c r="D14" s="13" t="s">
        <v>211</v>
      </c>
      <c r="E14" s="13"/>
      <c r="F14" s="13" t="s">
        <v>379</v>
      </c>
      <c r="G14" s="13" t="s">
        <v>426</v>
      </c>
      <c r="H14" s="13" t="s">
        <v>428</v>
      </c>
      <c r="I14" s="13" t="s">
        <v>429</v>
      </c>
      <c r="J14" s="27">
        <v>66.371499999999997</v>
      </c>
      <c r="K14" s="27">
        <v>66.043000000000006</v>
      </c>
      <c r="L14" s="27">
        <f t="shared" si="1"/>
        <v>66.207250000000002</v>
      </c>
      <c r="M14" s="13" t="s">
        <v>228</v>
      </c>
      <c r="N14" s="31" t="s">
        <v>434</v>
      </c>
      <c r="O14" s="17"/>
    </row>
    <row r="15" spans="1:15" ht="15.75" customHeight="1">
      <c r="A15" s="22">
        <f t="shared" si="0"/>
        <v>66.211500000000001</v>
      </c>
      <c r="B15" s="13" t="s">
        <v>455</v>
      </c>
      <c r="C15" s="37" t="s">
        <v>280</v>
      </c>
      <c r="D15" s="13" t="s">
        <v>211</v>
      </c>
      <c r="E15" s="13"/>
      <c r="F15" s="13" t="s">
        <v>263</v>
      </c>
      <c r="G15" s="13" t="s">
        <v>144</v>
      </c>
      <c r="H15" s="13" t="s">
        <v>465</v>
      </c>
      <c r="I15" s="13" t="s">
        <v>144</v>
      </c>
      <c r="J15" s="27">
        <v>66.38</v>
      </c>
      <c r="K15" s="27">
        <v>66.043000000000006</v>
      </c>
      <c r="L15" s="27">
        <f t="shared" si="1"/>
        <v>66.211500000000001</v>
      </c>
      <c r="M15" s="13" t="s">
        <v>469</v>
      </c>
      <c r="N15" s="83" t="s">
        <v>471</v>
      </c>
      <c r="O15" s="82"/>
    </row>
    <row r="16" spans="1:15" ht="15.75" customHeight="1">
      <c r="A16" s="22">
        <f t="shared" si="0"/>
        <v>66.235618029999998</v>
      </c>
      <c r="B16" s="13" t="s">
        <v>524</v>
      </c>
      <c r="C16" s="13" t="s">
        <v>280</v>
      </c>
      <c r="D16" s="13" t="s">
        <v>211</v>
      </c>
      <c r="E16" s="17"/>
      <c r="F16" s="13" t="s">
        <v>527</v>
      </c>
      <c r="G16" s="31" t="s">
        <v>66</v>
      </c>
      <c r="H16" s="13" t="s">
        <v>530</v>
      </c>
      <c r="I16" s="13" t="s">
        <v>531</v>
      </c>
      <c r="J16" s="27">
        <v>67.403000000000006</v>
      </c>
      <c r="K16" s="27">
        <v>66.043000000000006</v>
      </c>
      <c r="L16" s="27">
        <v>66.235618029999998</v>
      </c>
      <c r="M16" s="13" t="s">
        <v>228</v>
      </c>
      <c r="N16" s="83" t="s">
        <v>535</v>
      </c>
      <c r="O16" s="82"/>
    </row>
    <row r="17" spans="1:15" ht="15.75" customHeight="1">
      <c r="A17" s="22">
        <f t="shared" si="0"/>
        <v>66.269666665000003</v>
      </c>
      <c r="B17" s="13" t="s">
        <v>379</v>
      </c>
      <c r="C17" s="13" t="s">
        <v>569</v>
      </c>
      <c r="D17" s="13" t="s">
        <v>211</v>
      </c>
      <c r="E17" s="13"/>
      <c r="F17" s="13" t="s">
        <v>379</v>
      </c>
      <c r="G17" s="13" t="s">
        <v>218</v>
      </c>
      <c r="H17" s="13" t="s">
        <v>572</v>
      </c>
      <c r="I17" s="13" t="s">
        <v>218</v>
      </c>
      <c r="J17" s="27">
        <v>66.496333329999999</v>
      </c>
      <c r="K17" s="27">
        <v>66.043000000000006</v>
      </c>
      <c r="L17" s="27">
        <f t="shared" ref="L17:L35" si="2">AVERAGE(J17:K17)</f>
        <v>66.269666665000003</v>
      </c>
      <c r="M17" s="13" t="s">
        <v>469</v>
      </c>
      <c r="N17" s="83" t="s">
        <v>386</v>
      </c>
      <c r="O17" s="82"/>
    </row>
    <row r="18" spans="1:15" ht="15.75" customHeight="1">
      <c r="A18" s="22">
        <f t="shared" si="0"/>
        <v>66.371499999999997</v>
      </c>
      <c r="B18" s="13" t="s">
        <v>586</v>
      </c>
      <c r="C18" s="13" t="s">
        <v>423</v>
      </c>
      <c r="D18" s="13" t="s">
        <v>211</v>
      </c>
      <c r="E18" s="13"/>
      <c r="F18" s="13" t="s">
        <v>527</v>
      </c>
      <c r="G18" s="13" t="s">
        <v>264</v>
      </c>
      <c r="H18" s="13" t="s">
        <v>587</v>
      </c>
      <c r="I18" s="13" t="s">
        <v>324</v>
      </c>
      <c r="J18" s="27">
        <v>66.7</v>
      </c>
      <c r="K18" s="27">
        <v>66.043000000000006</v>
      </c>
      <c r="L18" s="27">
        <f t="shared" si="2"/>
        <v>66.371499999999997</v>
      </c>
      <c r="M18" s="83" t="s">
        <v>589</v>
      </c>
      <c r="N18" s="82"/>
      <c r="O18" s="82"/>
    </row>
    <row r="19" spans="1:15" ht="15.75" customHeight="1">
      <c r="A19" s="22">
        <f t="shared" si="0"/>
        <v>66.371499999999997</v>
      </c>
      <c r="B19" s="13" t="s">
        <v>586</v>
      </c>
      <c r="C19" s="13" t="s">
        <v>423</v>
      </c>
      <c r="D19" s="13" t="s">
        <v>211</v>
      </c>
      <c r="E19" s="13"/>
      <c r="F19" s="13" t="s">
        <v>527</v>
      </c>
      <c r="G19" s="13" t="s">
        <v>264</v>
      </c>
      <c r="H19" s="13" t="s">
        <v>587</v>
      </c>
      <c r="I19" s="13" t="s">
        <v>324</v>
      </c>
      <c r="J19" s="27">
        <v>66.7</v>
      </c>
      <c r="K19" s="27">
        <v>66.043000000000006</v>
      </c>
      <c r="L19" s="27">
        <f t="shared" si="2"/>
        <v>66.371499999999997</v>
      </c>
      <c r="M19" s="83" t="s">
        <v>589</v>
      </c>
      <c r="N19" s="82"/>
      <c r="O19" s="82"/>
    </row>
    <row r="20" spans="1:15" ht="15.75" customHeight="1">
      <c r="A20" s="22">
        <f t="shared" si="0"/>
        <v>66.371499999999997</v>
      </c>
      <c r="B20" s="13" t="s">
        <v>599</v>
      </c>
      <c r="C20" s="13" t="s">
        <v>423</v>
      </c>
      <c r="D20" s="13" t="s">
        <v>211</v>
      </c>
      <c r="E20" s="13"/>
      <c r="F20" s="13" t="s">
        <v>527</v>
      </c>
      <c r="G20" s="13" t="s">
        <v>264</v>
      </c>
      <c r="H20" s="13" t="s">
        <v>600</v>
      </c>
      <c r="I20" s="13" t="s">
        <v>601</v>
      </c>
      <c r="J20" s="27">
        <v>66.7</v>
      </c>
      <c r="K20" s="27">
        <v>66.043000000000006</v>
      </c>
      <c r="L20" s="27">
        <f t="shared" si="2"/>
        <v>66.371499999999997</v>
      </c>
      <c r="M20" s="83" t="s">
        <v>602</v>
      </c>
      <c r="N20" s="82"/>
      <c r="O20" s="82"/>
    </row>
    <row r="21" spans="1:15" ht="15.75" customHeight="1">
      <c r="A21" s="22">
        <f t="shared" si="0"/>
        <v>66.506500000000003</v>
      </c>
      <c r="B21" s="31" t="s">
        <v>603</v>
      </c>
      <c r="C21" s="13" t="s">
        <v>604</v>
      </c>
      <c r="D21" s="13" t="s">
        <v>261</v>
      </c>
      <c r="E21" s="17"/>
      <c r="F21" s="13" t="s">
        <v>605</v>
      </c>
      <c r="G21" s="13" t="s">
        <v>18</v>
      </c>
      <c r="H21" s="31" t="s">
        <v>606</v>
      </c>
      <c r="I21" s="13" t="s">
        <v>18</v>
      </c>
      <c r="J21" s="27">
        <v>66.97</v>
      </c>
      <c r="K21" s="27">
        <v>66.043000000000006</v>
      </c>
      <c r="L21" s="27">
        <f t="shared" si="2"/>
        <v>66.506500000000003</v>
      </c>
      <c r="M21" s="13" t="s">
        <v>607</v>
      </c>
      <c r="N21" s="13" t="s">
        <v>180</v>
      </c>
      <c r="O21" s="17"/>
    </row>
    <row r="22" spans="1:15" ht="15.75" customHeight="1">
      <c r="A22" s="22">
        <f t="shared" si="0"/>
        <v>66.506500000000003</v>
      </c>
      <c r="B22" s="13" t="s">
        <v>608</v>
      </c>
      <c r="C22" s="13" t="s">
        <v>604</v>
      </c>
      <c r="D22" s="13" t="s">
        <v>261</v>
      </c>
      <c r="E22" s="13"/>
      <c r="F22" s="13" t="s">
        <v>605</v>
      </c>
      <c r="G22" s="13" t="s">
        <v>264</v>
      </c>
      <c r="H22" s="13" t="s">
        <v>609</v>
      </c>
      <c r="I22" s="13" t="s">
        <v>610</v>
      </c>
      <c r="J22" s="27">
        <v>66.97</v>
      </c>
      <c r="K22" s="27">
        <v>66.043000000000006</v>
      </c>
      <c r="L22" s="27">
        <f t="shared" si="2"/>
        <v>66.506500000000003</v>
      </c>
      <c r="M22" s="13" t="s">
        <v>607</v>
      </c>
      <c r="N22" s="13" t="s">
        <v>180</v>
      </c>
      <c r="O22" s="17"/>
    </row>
    <row r="23" spans="1:15" ht="15.75" customHeight="1">
      <c r="A23" s="22">
        <f t="shared" si="0"/>
        <v>66.506500000000003</v>
      </c>
      <c r="B23" s="13" t="s">
        <v>375</v>
      </c>
      <c r="C23" s="13" t="s">
        <v>604</v>
      </c>
      <c r="D23" s="13" t="s">
        <v>261</v>
      </c>
      <c r="E23" s="13"/>
      <c r="F23" s="13" t="s">
        <v>605</v>
      </c>
      <c r="G23" s="13" t="s">
        <v>611</v>
      </c>
      <c r="H23" s="13" t="s">
        <v>609</v>
      </c>
      <c r="I23" s="13" t="s">
        <v>611</v>
      </c>
      <c r="J23" s="27">
        <v>66.97</v>
      </c>
      <c r="K23" s="27">
        <v>66.043000000000006</v>
      </c>
      <c r="L23" s="27">
        <f t="shared" si="2"/>
        <v>66.506500000000003</v>
      </c>
      <c r="M23" s="13" t="s">
        <v>607</v>
      </c>
      <c r="N23" s="13" t="s">
        <v>180</v>
      </c>
      <c r="O23" s="17"/>
    </row>
    <row r="24" spans="1:15" ht="15.75" customHeight="1">
      <c r="A24" s="22">
        <f t="shared" si="0"/>
        <v>66.506500000000003</v>
      </c>
      <c r="B24" s="13" t="s">
        <v>612</v>
      </c>
      <c r="C24" s="13" t="s">
        <v>604</v>
      </c>
      <c r="D24" s="13" t="s">
        <v>261</v>
      </c>
      <c r="E24" s="17"/>
      <c r="F24" s="13" t="s">
        <v>605</v>
      </c>
      <c r="G24" s="13" t="s">
        <v>611</v>
      </c>
      <c r="H24" s="13" t="s">
        <v>609</v>
      </c>
      <c r="I24" s="13" t="s">
        <v>18</v>
      </c>
      <c r="J24" s="27">
        <v>66.97</v>
      </c>
      <c r="K24" s="27">
        <v>66.043000000000006</v>
      </c>
      <c r="L24" s="27">
        <f t="shared" si="2"/>
        <v>66.506500000000003</v>
      </c>
      <c r="M24" s="13" t="s">
        <v>607</v>
      </c>
      <c r="N24" s="13" t="s">
        <v>180</v>
      </c>
      <c r="O24" s="17"/>
    </row>
    <row r="25" spans="1:15" ht="15.75" customHeight="1">
      <c r="A25" s="22">
        <f t="shared" si="0"/>
        <v>66.506500000000003</v>
      </c>
      <c r="B25" s="13" t="s">
        <v>613</v>
      </c>
      <c r="C25" s="13" t="s">
        <v>604</v>
      </c>
      <c r="D25" s="13" t="s">
        <v>261</v>
      </c>
      <c r="E25" s="17"/>
      <c r="F25" s="13" t="s">
        <v>605</v>
      </c>
      <c r="G25" s="13" t="s">
        <v>18</v>
      </c>
      <c r="H25" s="13" t="s">
        <v>614</v>
      </c>
      <c r="I25" s="13" t="s">
        <v>18</v>
      </c>
      <c r="J25" s="27">
        <v>66.97</v>
      </c>
      <c r="K25" s="27">
        <v>66.043000000000006</v>
      </c>
      <c r="L25" s="27">
        <f t="shared" si="2"/>
        <v>66.506500000000003</v>
      </c>
      <c r="M25" s="13" t="s">
        <v>607</v>
      </c>
      <c r="N25" s="13" t="s">
        <v>180</v>
      </c>
      <c r="O25" s="17"/>
    </row>
    <row r="26" spans="1:15" ht="15.75" customHeight="1">
      <c r="A26" s="22">
        <f t="shared" si="0"/>
        <v>66.723000000000013</v>
      </c>
      <c r="B26" s="1" t="s">
        <v>615</v>
      </c>
      <c r="C26" s="53" t="s">
        <v>280</v>
      </c>
      <c r="D26" s="13" t="s">
        <v>211</v>
      </c>
      <c r="E26" s="13"/>
      <c r="F26" s="13" t="s">
        <v>379</v>
      </c>
      <c r="G26" s="23" t="s">
        <v>616</v>
      </c>
      <c r="H26" s="13" t="s">
        <v>617</v>
      </c>
      <c r="I26" s="23" t="s">
        <v>616</v>
      </c>
      <c r="J26" s="27">
        <v>67.403000000000006</v>
      </c>
      <c r="K26" s="27">
        <v>66.043000000000006</v>
      </c>
      <c r="L26" s="27">
        <f t="shared" si="2"/>
        <v>66.723000000000013</v>
      </c>
      <c r="M26" s="13" t="s">
        <v>618</v>
      </c>
      <c r="N26" s="83" t="s">
        <v>619</v>
      </c>
      <c r="O26" s="82"/>
    </row>
    <row r="27" spans="1:15" ht="15.75" customHeight="1">
      <c r="A27" s="22">
        <f t="shared" si="0"/>
        <v>66.723000000000013</v>
      </c>
      <c r="B27" s="13" t="s">
        <v>620</v>
      </c>
      <c r="C27" s="13" t="s">
        <v>569</v>
      </c>
      <c r="D27" s="13" t="s">
        <v>211</v>
      </c>
      <c r="E27" s="13"/>
      <c r="F27" s="13" t="s">
        <v>379</v>
      </c>
      <c r="G27" s="13" t="s">
        <v>160</v>
      </c>
      <c r="H27" s="13" t="s">
        <v>621</v>
      </c>
      <c r="I27" s="13" t="s">
        <v>160</v>
      </c>
      <c r="J27" s="27">
        <v>67.403000000000006</v>
      </c>
      <c r="K27" s="27">
        <v>66.043000000000006</v>
      </c>
      <c r="L27" s="27">
        <f t="shared" si="2"/>
        <v>66.723000000000013</v>
      </c>
      <c r="M27" s="13" t="s">
        <v>618</v>
      </c>
      <c r="N27" s="83" t="s">
        <v>622</v>
      </c>
      <c r="O27" s="82"/>
    </row>
    <row r="28" spans="1:15" ht="15.75" customHeight="1">
      <c r="A28" s="22">
        <f t="shared" si="0"/>
        <v>66.723000000000013</v>
      </c>
      <c r="B28" s="13" t="s">
        <v>623</v>
      </c>
      <c r="C28" s="13" t="s">
        <v>280</v>
      </c>
      <c r="D28" s="13" t="s">
        <v>211</v>
      </c>
      <c r="E28" s="13"/>
      <c r="F28" s="13" t="s">
        <v>379</v>
      </c>
      <c r="G28" s="13" t="s">
        <v>624</v>
      </c>
      <c r="H28" s="13" t="s">
        <v>609</v>
      </c>
      <c r="I28" s="13" t="s">
        <v>624</v>
      </c>
      <c r="J28" s="27">
        <v>67.403000000000006</v>
      </c>
      <c r="K28" s="27">
        <v>66.043000000000006</v>
      </c>
      <c r="L28" s="27">
        <f t="shared" si="2"/>
        <v>66.723000000000013</v>
      </c>
      <c r="M28" s="13" t="s">
        <v>618</v>
      </c>
      <c r="N28" s="83" t="s">
        <v>622</v>
      </c>
      <c r="O28" s="82"/>
    </row>
    <row r="29" spans="1:15" ht="15.75" customHeight="1">
      <c r="A29" s="22">
        <f t="shared" si="0"/>
        <v>66.723000000000013</v>
      </c>
      <c r="B29" s="13" t="s">
        <v>625</v>
      </c>
      <c r="C29" s="31" t="s">
        <v>423</v>
      </c>
      <c r="D29" s="13" t="s">
        <v>211</v>
      </c>
      <c r="E29" s="13"/>
      <c r="F29" s="13" t="s">
        <v>379</v>
      </c>
      <c r="G29" s="13" t="s">
        <v>626</v>
      </c>
      <c r="H29" s="13" t="s">
        <v>609</v>
      </c>
      <c r="I29" s="13" t="s">
        <v>626</v>
      </c>
      <c r="J29" s="27">
        <v>67.403000000000006</v>
      </c>
      <c r="K29" s="27">
        <v>66.043000000000006</v>
      </c>
      <c r="L29" s="27">
        <f t="shared" si="2"/>
        <v>66.723000000000013</v>
      </c>
      <c r="M29" s="13" t="s">
        <v>618</v>
      </c>
      <c r="N29" s="83" t="s">
        <v>622</v>
      </c>
      <c r="O29" s="82"/>
    </row>
    <row r="30" spans="1:15" ht="15.75" customHeight="1">
      <c r="A30" s="22">
        <f t="shared" si="0"/>
        <v>66.723000000000013</v>
      </c>
      <c r="B30" s="13" t="s">
        <v>586</v>
      </c>
      <c r="C30" s="13" t="s">
        <v>423</v>
      </c>
      <c r="D30" s="13" t="s">
        <v>211</v>
      </c>
      <c r="E30" s="13"/>
      <c r="F30" s="13" t="s">
        <v>527</v>
      </c>
      <c r="G30" s="13" t="s">
        <v>264</v>
      </c>
      <c r="H30" s="13" t="s">
        <v>609</v>
      </c>
      <c r="I30" s="13" t="s">
        <v>627</v>
      </c>
      <c r="J30" s="27">
        <v>67.403000000000006</v>
      </c>
      <c r="K30" s="27">
        <v>66.043000000000006</v>
      </c>
      <c r="L30" s="27">
        <f t="shared" si="2"/>
        <v>66.723000000000013</v>
      </c>
      <c r="M30" s="13" t="s">
        <v>618</v>
      </c>
      <c r="N30" s="83" t="s">
        <v>622</v>
      </c>
      <c r="O30" s="82"/>
    </row>
    <row r="31" spans="1:15" ht="15">
      <c r="A31" s="22">
        <f t="shared" si="0"/>
        <v>66.723000000000013</v>
      </c>
      <c r="B31" s="13" t="s">
        <v>628</v>
      </c>
      <c r="C31" s="13" t="s">
        <v>423</v>
      </c>
      <c r="D31" s="13" t="s">
        <v>211</v>
      </c>
      <c r="E31" s="13"/>
      <c r="F31" s="13" t="s">
        <v>527</v>
      </c>
      <c r="G31" s="13" t="s">
        <v>26</v>
      </c>
      <c r="H31" s="13" t="s">
        <v>609</v>
      </c>
      <c r="I31" s="13" t="s">
        <v>26</v>
      </c>
      <c r="J31" s="27">
        <v>67.403000000000006</v>
      </c>
      <c r="K31" s="27">
        <v>66.043000000000006</v>
      </c>
      <c r="L31" s="27">
        <f t="shared" si="2"/>
        <v>66.723000000000013</v>
      </c>
      <c r="M31" s="13" t="s">
        <v>618</v>
      </c>
      <c r="N31" s="83" t="s">
        <v>619</v>
      </c>
      <c r="O31" s="82"/>
    </row>
    <row r="32" spans="1:15" ht="15">
      <c r="A32" s="22">
        <f t="shared" si="0"/>
        <v>66.971500000000006</v>
      </c>
      <c r="B32" s="40" t="s">
        <v>585</v>
      </c>
      <c r="C32" s="13" t="s">
        <v>569</v>
      </c>
      <c r="D32" s="13" t="s">
        <v>211</v>
      </c>
      <c r="E32" s="17"/>
      <c r="F32" s="13" t="s">
        <v>379</v>
      </c>
      <c r="G32" s="13" t="s">
        <v>264</v>
      </c>
      <c r="H32" s="13" t="s">
        <v>609</v>
      </c>
      <c r="I32" s="13" t="s">
        <v>629</v>
      </c>
      <c r="J32" s="27">
        <v>67.900000000000006</v>
      </c>
      <c r="K32" s="27">
        <v>66.043000000000006</v>
      </c>
      <c r="L32" s="27">
        <f t="shared" si="2"/>
        <v>66.971500000000006</v>
      </c>
      <c r="M32" s="13" t="s">
        <v>630</v>
      </c>
      <c r="N32" s="83" t="s">
        <v>631</v>
      </c>
      <c r="O32" s="82"/>
    </row>
    <row r="33" spans="1:15" ht="15">
      <c r="A33" s="22">
        <f t="shared" si="0"/>
        <v>66.971500000000006</v>
      </c>
      <c r="B33" s="27">
        <v>48117</v>
      </c>
      <c r="C33" s="13" t="s">
        <v>569</v>
      </c>
      <c r="D33" s="13" t="s">
        <v>211</v>
      </c>
      <c r="E33" s="17"/>
      <c r="F33" s="13" t="s">
        <v>379</v>
      </c>
      <c r="G33" s="13" t="s">
        <v>264</v>
      </c>
      <c r="H33" s="13" t="s">
        <v>609</v>
      </c>
      <c r="I33" s="13" t="s">
        <v>629</v>
      </c>
      <c r="J33" s="27">
        <v>67.900000000000006</v>
      </c>
      <c r="K33" s="27">
        <v>66.043000000000006</v>
      </c>
      <c r="L33" s="27">
        <f t="shared" si="2"/>
        <v>66.971500000000006</v>
      </c>
      <c r="M33" s="13" t="s">
        <v>630</v>
      </c>
      <c r="N33" s="83" t="s">
        <v>631</v>
      </c>
      <c r="O33" s="82"/>
    </row>
    <row r="34" spans="1:15" ht="15">
      <c r="A34" s="22">
        <f t="shared" si="0"/>
        <v>66.971500000000006</v>
      </c>
      <c r="B34" s="13"/>
      <c r="C34" s="13" t="s">
        <v>569</v>
      </c>
      <c r="D34" s="13" t="s">
        <v>211</v>
      </c>
      <c r="E34" s="17"/>
      <c r="F34" s="13" t="s">
        <v>379</v>
      </c>
      <c r="G34" s="13" t="s">
        <v>264</v>
      </c>
      <c r="H34" s="13" t="s">
        <v>609</v>
      </c>
      <c r="I34" s="13" t="s">
        <v>629</v>
      </c>
      <c r="J34" s="27">
        <v>67.900000000000006</v>
      </c>
      <c r="K34" s="27">
        <v>66.043000000000006</v>
      </c>
      <c r="L34" s="27">
        <f t="shared" si="2"/>
        <v>66.971500000000006</v>
      </c>
      <c r="M34" s="13" t="s">
        <v>630</v>
      </c>
      <c r="N34" s="83" t="s">
        <v>631</v>
      </c>
      <c r="O34" s="82"/>
    </row>
    <row r="35" spans="1:15" ht="15">
      <c r="A35" s="22">
        <f t="shared" si="0"/>
        <v>66.971500000000006</v>
      </c>
      <c r="B35" s="40" t="s">
        <v>585</v>
      </c>
      <c r="C35" s="13" t="s">
        <v>569</v>
      </c>
      <c r="D35" s="13" t="s">
        <v>211</v>
      </c>
      <c r="E35" s="17"/>
      <c r="F35" s="13" t="s">
        <v>379</v>
      </c>
      <c r="G35" s="13"/>
      <c r="H35" s="13"/>
      <c r="I35" s="13"/>
      <c r="J35" s="27">
        <v>67.900000000000006</v>
      </c>
      <c r="K35" s="27">
        <v>66.043000000000006</v>
      </c>
      <c r="L35" s="27">
        <f t="shared" si="2"/>
        <v>66.971500000000006</v>
      </c>
      <c r="M35" s="13" t="s">
        <v>630</v>
      </c>
      <c r="N35" s="83" t="s">
        <v>631</v>
      </c>
      <c r="O35" s="82"/>
    </row>
    <row r="36" spans="1:15" ht="15">
      <c r="A36" s="22">
        <f t="shared" si="0"/>
        <v>67</v>
      </c>
      <c r="B36" s="13" t="s">
        <v>632</v>
      </c>
      <c r="C36" s="54" t="s">
        <v>633</v>
      </c>
      <c r="D36" s="13" t="s">
        <v>261</v>
      </c>
      <c r="E36" s="54"/>
      <c r="F36" s="54" t="s">
        <v>634</v>
      </c>
      <c r="G36" s="13" t="s">
        <v>635</v>
      </c>
      <c r="H36" s="40" t="s">
        <v>636</v>
      </c>
      <c r="I36" s="13" t="s">
        <v>637</v>
      </c>
      <c r="J36" s="27"/>
      <c r="K36" s="27"/>
      <c r="L36" s="27">
        <v>67</v>
      </c>
      <c r="M36" s="13" t="s">
        <v>638</v>
      </c>
      <c r="N36" s="13" t="s">
        <v>639</v>
      </c>
      <c r="O36" s="15" t="s">
        <v>640</v>
      </c>
    </row>
    <row r="37" spans="1:15" ht="15">
      <c r="A37" s="22">
        <f t="shared" si="0"/>
        <v>67.021500000000003</v>
      </c>
      <c r="B37" s="13" t="s">
        <v>641</v>
      </c>
      <c r="C37" s="13" t="s">
        <v>423</v>
      </c>
      <c r="D37" s="13" t="s">
        <v>211</v>
      </c>
      <c r="E37" s="13"/>
      <c r="F37" s="13" t="s">
        <v>527</v>
      </c>
      <c r="G37" s="13" t="s">
        <v>642</v>
      </c>
      <c r="H37" s="13" t="s">
        <v>643</v>
      </c>
      <c r="I37" s="13" t="s">
        <v>642</v>
      </c>
      <c r="J37" s="27">
        <v>68</v>
      </c>
      <c r="K37" s="27">
        <v>66.043000000000006</v>
      </c>
      <c r="L37" s="27">
        <f t="shared" ref="L37:L57" si="3">AVERAGE(J37:K37)</f>
        <v>67.021500000000003</v>
      </c>
      <c r="M37" s="13" t="s">
        <v>644</v>
      </c>
      <c r="N37" s="17"/>
      <c r="O37" s="17"/>
    </row>
    <row r="38" spans="1:15" ht="15">
      <c r="A38" s="22">
        <f t="shared" si="0"/>
        <v>67.021500000000003</v>
      </c>
      <c r="B38" s="13" t="s">
        <v>645</v>
      </c>
      <c r="C38" s="13" t="s">
        <v>210</v>
      </c>
      <c r="D38" s="13" t="s">
        <v>211</v>
      </c>
      <c r="E38" s="17"/>
      <c r="F38" s="13" t="s">
        <v>646</v>
      </c>
      <c r="G38" s="13" t="s">
        <v>534</v>
      </c>
      <c r="H38" s="13" t="s">
        <v>647</v>
      </c>
      <c r="I38" s="13" t="s">
        <v>534</v>
      </c>
      <c r="J38" s="27">
        <v>68</v>
      </c>
      <c r="K38" s="27">
        <v>66.043000000000006</v>
      </c>
      <c r="L38" s="27">
        <f t="shared" si="3"/>
        <v>67.021500000000003</v>
      </c>
      <c r="M38" s="13" t="s">
        <v>648</v>
      </c>
      <c r="N38" s="13" t="s">
        <v>434</v>
      </c>
      <c r="O38" s="17"/>
    </row>
    <row r="39" spans="1:15" ht="15">
      <c r="A39" s="22">
        <f t="shared" si="0"/>
        <v>67.021500000000003</v>
      </c>
      <c r="B39" s="13" t="s">
        <v>649</v>
      </c>
      <c r="C39" s="13" t="s">
        <v>210</v>
      </c>
      <c r="D39" s="13" t="s">
        <v>211</v>
      </c>
      <c r="E39" s="17"/>
      <c r="F39" s="13" t="s">
        <v>650</v>
      </c>
      <c r="G39" s="13" t="s">
        <v>255</v>
      </c>
      <c r="H39" s="13" t="s">
        <v>651</v>
      </c>
      <c r="I39" s="13" t="s">
        <v>255</v>
      </c>
      <c r="J39" s="27">
        <v>68</v>
      </c>
      <c r="K39" s="27">
        <v>66.043000000000006</v>
      </c>
      <c r="L39" s="27">
        <f t="shared" si="3"/>
        <v>67.021500000000003</v>
      </c>
      <c r="M39" s="13" t="s">
        <v>648</v>
      </c>
      <c r="N39" s="83" t="s">
        <v>652</v>
      </c>
      <c r="O39" s="82"/>
    </row>
    <row r="40" spans="1:15" ht="15">
      <c r="A40" s="22">
        <f t="shared" si="0"/>
        <v>67.021500000000003</v>
      </c>
      <c r="B40" s="13" t="s">
        <v>653</v>
      </c>
      <c r="C40" s="13" t="s">
        <v>210</v>
      </c>
      <c r="D40" s="13" t="s">
        <v>211</v>
      </c>
      <c r="E40" s="17"/>
      <c r="F40" s="13" t="s">
        <v>650</v>
      </c>
      <c r="G40" s="13" t="s">
        <v>255</v>
      </c>
      <c r="H40" s="13" t="s">
        <v>651</v>
      </c>
      <c r="I40" s="13" t="s">
        <v>255</v>
      </c>
      <c r="J40" s="27">
        <v>68</v>
      </c>
      <c r="K40" s="27">
        <v>66.043000000000006</v>
      </c>
      <c r="L40" s="27">
        <f t="shared" si="3"/>
        <v>67.021500000000003</v>
      </c>
      <c r="M40" s="13" t="s">
        <v>648</v>
      </c>
      <c r="N40" s="83" t="s">
        <v>652</v>
      </c>
      <c r="O40" s="82"/>
    </row>
    <row r="41" spans="1:15" ht="15">
      <c r="A41" s="22">
        <f t="shared" si="0"/>
        <v>67.021500000000003</v>
      </c>
      <c r="B41" s="13" t="s">
        <v>654</v>
      </c>
      <c r="C41" s="13" t="s">
        <v>210</v>
      </c>
      <c r="D41" s="13" t="s">
        <v>211</v>
      </c>
      <c r="E41" s="13"/>
      <c r="F41" s="13" t="s">
        <v>650</v>
      </c>
      <c r="G41" s="13" t="s">
        <v>537</v>
      </c>
      <c r="H41" s="13" t="s">
        <v>655</v>
      </c>
      <c r="I41" s="13" t="s">
        <v>537</v>
      </c>
      <c r="J41" s="27">
        <v>68</v>
      </c>
      <c r="K41" s="27">
        <v>66.043000000000006</v>
      </c>
      <c r="L41" s="27">
        <f t="shared" si="3"/>
        <v>67.021500000000003</v>
      </c>
      <c r="M41" s="13" t="s">
        <v>648</v>
      </c>
      <c r="N41" s="13" t="s">
        <v>434</v>
      </c>
      <c r="O41" s="17"/>
    </row>
    <row r="42" spans="1:15" ht="15">
      <c r="A42" s="22">
        <f t="shared" si="0"/>
        <v>67.021500000000003</v>
      </c>
      <c r="B42" s="13" t="s">
        <v>656</v>
      </c>
      <c r="C42" s="13" t="s">
        <v>210</v>
      </c>
      <c r="D42" s="13" t="s">
        <v>211</v>
      </c>
      <c r="E42" s="13"/>
      <c r="F42" s="13" t="s">
        <v>650</v>
      </c>
      <c r="G42" s="13" t="s">
        <v>657</v>
      </c>
      <c r="H42" s="13" t="s">
        <v>609</v>
      </c>
      <c r="I42" s="13" t="s">
        <v>657</v>
      </c>
      <c r="J42" s="27">
        <v>68</v>
      </c>
      <c r="K42" s="27">
        <v>66.043000000000006</v>
      </c>
      <c r="L42" s="27">
        <f t="shared" si="3"/>
        <v>67.021500000000003</v>
      </c>
      <c r="M42" s="83" t="s">
        <v>648</v>
      </c>
      <c r="N42" s="82"/>
      <c r="O42" s="82"/>
    </row>
    <row r="43" spans="1:15" ht="15">
      <c r="A43" s="22">
        <f t="shared" si="0"/>
        <v>67.021500000000003</v>
      </c>
      <c r="B43" s="13" t="s">
        <v>658</v>
      </c>
      <c r="C43" s="13" t="s">
        <v>210</v>
      </c>
      <c r="D43" s="13" t="s">
        <v>211</v>
      </c>
      <c r="E43" s="13"/>
      <c r="F43" s="13" t="s">
        <v>650</v>
      </c>
      <c r="G43" s="13" t="s">
        <v>537</v>
      </c>
      <c r="H43" s="13" t="s">
        <v>659</v>
      </c>
      <c r="I43" s="13" t="s">
        <v>537</v>
      </c>
      <c r="J43" s="27">
        <v>68</v>
      </c>
      <c r="K43" s="27">
        <v>66.043000000000006</v>
      </c>
      <c r="L43" s="27">
        <f t="shared" si="3"/>
        <v>67.021500000000003</v>
      </c>
      <c r="M43" s="13" t="s">
        <v>648</v>
      </c>
      <c r="N43" s="83" t="s">
        <v>652</v>
      </c>
      <c r="O43" s="82"/>
    </row>
    <row r="44" spans="1:15" ht="15">
      <c r="A44" s="22">
        <f t="shared" si="0"/>
        <v>67.094500000000011</v>
      </c>
      <c r="B44" s="13" t="s">
        <v>660</v>
      </c>
      <c r="C44" s="13" t="s">
        <v>569</v>
      </c>
      <c r="D44" s="13" t="s">
        <v>211</v>
      </c>
      <c r="E44" s="17"/>
      <c r="F44" s="13" t="s">
        <v>379</v>
      </c>
      <c r="G44" s="13" t="s">
        <v>493</v>
      </c>
      <c r="H44" s="13" t="s">
        <v>661</v>
      </c>
      <c r="I44" s="13" t="s">
        <v>662</v>
      </c>
      <c r="J44" s="27">
        <v>67.900000000000006</v>
      </c>
      <c r="K44" s="27">
        <v>66.289000000000001</v>
      </c>
      <c r="L44" s="27">
        <f t="shared" si="3"/>
        <v>67.094500000000011</v>
      </c>
      <c r="M44" s="13" t="s">
        <v>663</v>
      </c>
      <c r="N44" s="83" t="s">
        <v>664</v>
      </c>
      <c r="O44" s="82"/>
    </row>
    <row r="45" spans="1:15" ht="15">
      <c r="A45" s="22">
        <f t="shared" si="0"/>
        <v>67.521500000000003</v>
      </c>
      <c r="B45" s="13" t="s">
        <v>665</v>
      </c>
      <c r="C45" s="13" t="s">
        <v>210</v>
      </c>
      <c r="D45" s="13" t="s">
        <v>211</v>
      </c>
      <c r="E45" s="13"/>
      <c r="F45" s="13" t="s">
        <v>666</v>
      </c>
      <c r="G45" s="13" t="s">
        <v>303</v>
      </c>
      <c r="H45" s="13" t="s">
        <v>667</v>
      </c>
      <c r="I45" s="13" t="s">
        <v>303</v>
      </c>
      <c r="J45" s="27">
        <v>69</v>
      </c>
      <c r="K45" s="27">
        <v>66.043000000000006</v>
      </c>
      <c r="L45" s="27">
        <f t="shared" si="3"/>
        <v>67.521500000000003</v>
      </c>
      <c r="M45" s="13" t="s">
        <v>668</v>
      </c>
      <c r="N45" s="83" t="s">
        <v>301</v>
      </c>
      <c r="O45" s="82"/>
    </row>
    <row r="46" spans="1:15" ht="15">
      <c r="A46" s="22">
        <f t="shared" si="0"/>
        <v>67.546500000000009</v>
      </c>
      <c r="B46" s="13" t="s">
        <v>669</v>
      </c>
      <c r="C46" s="13" t="s">
        <v>670</v>
      </c>
      <c r="D46" s="13" t="s">
        <v>211</v>
      </c>
      <c r="E46" s="17"/>
      <c r="F46" s="13" t="s">
        <v>671</v>
      </c>
      <c r="G46" s="13" t="s">
        <v>439</v>
      </c>
      <c r="H46" s="13" t="s">
        <v>672</v>
      </c>
      <c r="I46" s="13" t="s">
        <v>439</v>
      </c>
      <c r="J46" s="27">
        <v>69.05</v>
      </c>
      <c r="K46" s="27">
        <v>66.043000000000006</v>
      </c>
      <c r="L46" s="27">
        <f t="shared" si="3"/>
        <v>67.546500000000009</v>
      </c>
      <c r="M46" s="13" t="s">
        <v>672</v>
      </c>
      <c r="N46" s="83" t="s">
        <v>439</v>
      </c>
      <c r="O46" s="82"/>
    </row>
    <row r="47" spans="1:15" ht="15">
      <c r="A47" s="22">
        <f t="shared" si="0"/>
        <v>67.55725000000001</v>
      </c>
      <c r="B47" s="31" t="s">
        <v>673</v>
      </c>
      <c r="C47" s="31" t="s">
        <v>674</v>
      </c>
      <c r="D47" s="31" t="s">
        <v>211</v>
      </c>
      <c r="E47" s="21"/>
      <c r="F47" s="31" t="s">
        <v>675</v>
      </c>
      <c r="G47" s="31" t="s">
        <v>676</v>
      </c>
      <c r="H47" s="31" t="s">
        <v>677</v>
      </c>
      <c r="I47" s="31" t="s">
        <v>676</v>
      </c>
      <c r="J47" s="13">
        <f>AVERAGE(72.1,66.043)</f>
        <v>69.0715</v>
      </c>
      <c r="K47" s="27">
        <v>66.043000000000006</v>
      </c>
      <c r="L47" s="13">
        <f t="shared" si="3"/>
        <v>67.55725000000001</v>
      </c>
      <c r="M47" s="13" t="s">
        <v>678</v>
      </c>
      <c r="N47" s="55" t="s">
        <v>676</v>
      </c>
      <c r="O47" s="31" t="s">
        <v>679</v>
      </c>
    </row>
    <row r="48" spans="1:15" ht="15">
      <c r="A48" s="22">
        <f t="shared" si="0"/>
        <v>68.054833335000012</v>
      </c>
      <c r="B48" s="13" t="s">
        <v>680</v>
      </c>
      <c r="C48" s="13" t="s">
        <v>210</v>
      </c>
      <c r="D48" s="13" t="s">
        <v>211</v>
      </c>
      <c r="E48" s="13"/>
      <c r="F48" s="13" t="s">
        <v>681</v>
      </c>
      <c r="G48" s="13" t="s">
        <v>298</v>
      </c>
      <c r="H48" s="13" t="s">
        <v>682</v>
      </c>
      <c r="I48" s="13" t="s">
        <v>298</v>
      </c>
      <c r="J48" s="27">
        <v>70.066666670000004</v>
      </c>
      <c r="K48" s="27">
        <v>66.043000000000006</v>
      </c>
      <c r="L48" s="27">
        <f t="shared" si="3"/>
        <v>68.054833335000012</v>
      </c>
      <c r="M48" s="13" t="s">
        <v>683</v>
      </c>
      <c r="N48" s="13" t="s">
        <v>684</v>
      </c>
      <c r="O48" s="17"/>
    </row>
    <row r="49" spans="1:15" ht="15">
      <c r="A49" s="22">
        <f t="shared" si="0"/>
        <v>68.3215</v>
      </c>
      <c r="B49" s="13" t="s">
        <v>685</v>
      </c>
      <c r="C49" s="54" t="s">
        <v>686</v>
      </c>
      <c r="D49" s="13" t="s">
        <v>211</v>
      </c>
      <c r="E49" s="17"/>
      <c r="F49" s="13" t="s">
        <v>687</v>
      </c>
      <c r="G49" s="13" t="s">
        <v>688</v>
      </c>
      <c r="H49" s="13" t="s">
        <v>689</v>
      </c>
      <c r="I49" s="13" t="s">
        <v>690</v>
      </c>
      <c r="J49" s="13">
        <v>70.599999999999994</v>
      </c>
      <c r="K49" s="27">
        <v>66.043000000000006</v>
      </c>
      <c r="L49" s="17">
        <f t="shared" si="3"/>
        <v>68.3215</v>
      </c>
      <c r="M49" s="13" t="s">
        <v>678</v>
      </c>
      <c r="N49" s="13" t="s">
        <v>690</v>
      </c>
      <c r="O49" s="13"/>
    </row>
    <row r="50" spans="1:15" ht="15">
      <c r="A50" s="22">
        <f t="shared" si="0"/>
        <v>68.819000000000003</v>
      </c>
      <c r="B50" s="31" t="s">
        <v>691</v>
      </c>
      <c r="C50" s="13" t="s">
        <v>604</v>
      </c>
      <c r="D50" s="13" t="s">
        <v>261</v>
      </c>
      <c r="E50" s="17"/>
      <c r="F50" s="13" t="s">
        <v>692</v>
      </c>
      <c r="G50" s="13" t="s">
        <v>693</v>
      </c>
      <c r="H50" s="13" t="s">
        <v>694</v>
      </c>
      <c r="I50" s="13" t="s">
        <v>573</v>
      </c>
      <c r="J50" s="27">
        <v>69.269000000000005</v>
      </c>
      <c r="K50" s="27">
        <v>68.369</v>
      </c>
      <c r="L50" s="27">
        <f t="shared" si="3"/>
        <v>68.819000000000003</v>
      </c>
      <c r="M50" s="13" t="s">
        <v>695</v>
      </c>
      <c r="N50" s="13" t="s">
        <v>383</v>
      </c>
      <c r="O50" s="17"/>
    </row>
    <row r="51" spans="1:15" ht="15">
      <c r="A51" s="22">
        <f t="shared" si="0"/>
        <v>68.935000000000002</v>
      </c>
      <c r="B51" s="13" t="s">
        <v>696</v>
      </c>
      <c r="C51" s="13" t="s">
        <v>604</v>
      </c>
      <c r="D51" s="13" t="s">
        <v>261</v>
      </c>
      <c r="E51" s="17"/>
      <c r="F51" s="13" t="s">
        <v>692</v>
      </c>
      <c r="G51" s="13" t="s">
        <v>319</v>
      </c>
      <c r="H51" s="13" t="s">
        <v>697</v>
      </c>
      <c r="I51" s="13" t="s">
        <v>294</v>
      </c>
      <c r="J51" s="27">
        <v>70.900000000000006</v>
      </c>
      <c r="K51" s="27">
        <v>66.97</v>
      </c>
      <c r="L51" s="27">
        <f t="shared" si="3"/>
        <v>68.935000000000002</v>
      </c>
      <c r="M51" s="13" t="s">
        <v>607</v>
      </c>
      <c r="N51" s="13" t="s">
        <v>180</v>
      </c>
      <c r="O51" s="17"/>
    </row>
    <row r="52" spans="1:15" ht="15">
      <c r="A52" s="22">
        <f t="shared" si="0"/>
        <v>68.935000000000002</v>
      </c>
      <c r="B52" s="31" t="s">
        <v>698</v>
      </c>
      <c r="C52" s="13" t="s">
        <v>604</v>
      </c>
      <c r="D52" s="13" t="s">
        <v>261</v>
      </c>
      <c r="E52" s="13"/>
      <c r="F52" s="13" t="s">
        <v>692</v>
      </c>
      <c r="G52" s="13" t="s">
        <v>699</v>
      </c>
      <c r="H52" s="13" t="s">
        <v>700</v>
      </c>
      <c r="I52" s="13" t="s">
        <v>699</v>
      </c>
      <c r="J52" s="27">
        <v>70.900000000000006</v>
      </c>
      <c r="K52" s="27">
        <v>66.97</v>
      </c>
      <c r="L52" s="27">
        <f t="shared" si="3"/>
        <v>68.935000000000002</v>
      </c>
      <c r="M52" s="13" t="s">
        <v>607</v>
      </c>
      <c r="N52" s="13" t="s">
        <v>180</v>
      </c>
      <c r="O52" s="17"/>
    </row>
    <row r="53" spans="1:15" ht="15">
      <c r="A53" s="22">
        <f t="shared" si="0"/>
        <v>68.935000000000002</v>
      </c>
      <c r="B53" s="13" t="s">
        <v>701</v>
      </c>
      <c r="C53" s="13" t="s">
        <v>604</v>
      </c>
      <c r="D53" s="13" t="s">
        <v>261</v>
      </c>
      <c r="E53" s="13" t="s">
        <v>294</v>
      </c>
      <c r="F53" s="13" t="s">
        <v>692</v>
      </c>
      <c r="G53" s="13" t="s">
        <v>294</v>
      </c>
      <c r="H53" s="13" t="s">
        <v>697</v>
      </c>
      <c r="I53" s="13" t="s">
        <v>294</v>
      </c>
      <c r="J53" s="27">
        <v>70.900000000000006</v>
      </c>
      <c r="K53" s="27">
        <v>66.97</v>
      </c>
      <c r="L53" s="27">
        <f t="shared" si="3"/>
        <v>68.935000000000002</v>
      </c>
      <c r="M53" s="13" t="s">
        <v>607</v>
      </c>
      <c r="N53" s="13" t="s">
        <v>180</v>
      </c>
      <c r="O53" s="17"/>
    </row>
    <row r="54" spans="1:15" ht="15">
      <c r="A54" s="22">
        <f t="shared" si="0"/>
        <v>68.935000000000002</v>
      </c>
      <c r="B54" s="13" t="s">
        <v>702</v>
      </c>
      <c r="C54" s="13" t="s">
        <v>604</v>
      </c>
      <c r="D54" s="13" t="s">
        <v>261</v>
      </c>
      <c r="E54" s="17"/>
      <c r="F54" s="13" t="s">
        <v>692</v>
      </c>
      <c r="G54" s="13" t="s">
        <v>703</v>
      </c>
      <c r="H54" s="13" t="s">
        <v>704</v>
      </c>
      <c r="I54" s="31" t="s">
        <v>150</v>
      </c>
      <c r="J54" s="31">
        <v>70.900000000000006</v>
      </c>
      <c r="K54" s="31">
        <v>66.97</v>
      </c>
      <c r="L54" s="31">
        <f t="shared" si="3"/>
        <v>68.935000000000002</v>
      </c>
      <c r="M54" s="13" t="s">
        <v>705</v>
      </c>
      <c r="N54" s="13" t="s">
        <v>434</v>
      </c>
      <c r="O54" s="32"/>
    </row>
    <row r="55" spans="1:15" ht="15">
      <c r="A55" s="22">
        <f t="shared" si="0"/>
        <v>68.935000000000002</v>
      </c>
      <c r="B55" s="31" t="s">
        <v>706</v>
      </c>
      <c r="C55" s="13" t="s">
        <v>604</v>
      </c>
      <c r="D55" s="13" t="s">
        <v>261</v>
      </c>
      <c r="E55" s="17"/>
      <c r="F55" s="13" t="s">
        <v>692</v>
      </c>
      <c r="G55" s="31" t="s">
        <v>707</v>
      </c>
      <c r="H55" s="13" t="s">
        <v>704</v>
      </c>
      <c r="I55" s="13" t="s">
        <v>150</v>
      </c>
      <c r="J55" s="27">
        <v>70.900000000000006</v>
      </c>
      <c r="K55" s="27">
        <v>66.97</v>
      </c>
      <c r="L55" s="27">
        <f t="shared" si="3"/>
        <v>68.935000000000002</v>
      </c>
      <c r="M55" s="13" t="s">
        <v>607</v>
      </c>
      <c r="N55" s="13" t="s">
        <v>180</v>
      </c>
      <c r="O55" s="17"/>
    </row>
    <row r="56" spans="1:15" ht="15">
      <c r="A56" s="22">
        <f t="shared" si="0"/>
        <v>68.935000000000002</v>
      </c>
      <c r="B56" s="13" t="s">
        <v>708</v>
      </c>
      <c r="C56" s="13" t="s">
        <v>604</v>
      </c>
      <c r="D56" s="13" t="s">
        <v>261</v>
      </c>
      <c r="E56" s="13"/>
      <c r="F56" s="13" t="s">
        <v>692</v>
      </c>
      <c r="G56" s="13" t="s">
        <v>294</v>
      </c>
      <c r="H56" s="13" t="s">
        <v>700</v>
      </c>
      <c r="I56" s="13" t="s">
        <v>294</v>
      </c>
      <c r="J56" s="27">
        <v>70.900000000000006</v>
      </c>
      <c r="K56" s="27">
        <v>66.97</v>
      </c>
      <c r="L56" s="27">
        <f t="shared" si="3"/>
        <v>68.935000000000002</v>
      </c>
      <c r="M56" s="13" t="s">
        <v>607</v>
      </c>
      <c r="N56" s="13" t="s">
        <v>180</v>
      </c>
      <c r="O56" s="17"/>
    </row>
    <row r="57" spans="1:15" ht="15">
      <c r="A57" s="58">
        <f t="shared" si="0"/>
        <v>68.935000000000002</v>
      </c>
      <c r="B57" s="31" t="s">
        <v>709</v>
      </c>
      <c r="C57" s="13" t="s">
        <v>604</v>
      </c>
      <c r="D57" s="13" t="s">
        <v>261</v>
      </c>
      <c r="E57" s="17"/>
      <c r="F57" s="13" t="s">
        <v>692</v>
      </c>
      <c r="G57" s="31" t="s">
        <v>283</v>
      </c>
      <c r="H57" s="13" t="s">
        <v>710</v>
      </c>
      <c r="I57" s="13" t="s">
        <v>294</v>
      </c>
      <c r="J57" s="27">
        <v>70.900000000000006</v>
      </c>
      <c r="K57" s="27">
        <v>66.97</v>
      </c>
      <c r="L57" s="27">
        <f t="shared" si="3"/>
        <v>68.935000000000002</v>
      </c>
      <c r="M57" s="13" t="s">
        <v>607</v>
      </c>
      <c r="N57" s="13" t="s">
        <v>180</v>
      </c>
      <c r="O57" s="17"/>
    </row>
    <row r="58" spans="1:15" ht="15">
      <c r="A58" s="22">
        <f t="shared" si="0"/>
        <v>69</v>
      </c>
      <c r="B58" s="13" t="s">
        <v>711</v>
      </c>
      <c r="C58" s="13" t="s">
        <v>210</v>
      </c>
      <c r="D58" s="13" t="s">
        <v>211</v>
      </c>
      <c r="E58" s="13"/>
      <c r="F58" s="13" t="s">
        <v>213</v>
      </c>
      <c r="G58" s="13" t="s">
        <v>592</v>
      </c>
      <c r="H58" s="13" t="s">
        <v>712</v>
      </c>
      <c r="I58" s="13" t="s">
        <v>592</v>
      </c>
      <c r="J58" s="27"/>
      <c r="K58" s="27"/>
      <c r="L58" s="27">
        <v>69</v>
      </c>
      <c r="M58" s="13" t="s">
        <v>607</v>
      </c>
      <c r="N58" s="83" t="s">
        <v>214</v>
      </c>
      <c r="O58" s="82"/>
    </row>
    <row r="59" spans="1:15" ht="15">
      <c r="A59" s="22">
        <f t="shared" si="0"/>
        <v>69</v>
      </c>
      <c r="B59" s="59"/>
      <c r="C59" s="59"/>
      <c r="D59" s="59"/>
      <c r="E59" s="59"/>
      <c r="F59" s="13" t="s">
        <v>666</v>
      </c>
      <c r="G59" s="60"/>
      <c r="H59" s="60"/>
      <c r="I59" s="60"/>
      <c r="J59" s="31">
        <v>69</v>
      </c>
      <c r="K59" s="59"/>
      <c r="L59" s="17">
        <f>AVERAGE(J59:K59)</f>
        <v>69</v>
      </c>
      <c r="M59" s="59"/>
      <c r="N59" s="59"/>
      <c r="O59" s="59"/>
    </row>
    <row r="60" spans="1:15" ht="15">
      <c r="A60" s="22">
        <f t="shared" si="0"/>
        <v>69</v>
      </c>
      <c r="B60" s="31" t="s">
        <v>713</v>
      </c>
      <c r="C60" s="13" t="s">
        <v>714</v>
      </c>
      <c r="D60" s="13" t="s">
        <v>211</v>
      </c>
      <c r="E60" s="17"/>
      <c r="F60" s="13" t="s">
        <v>715</v>
      </c>
      <c r="G60" s="13" t="s">
        <v>716</v>
      </c>
      <c r="H60" s="13" t="s">
        <v>717</v>
      </c>
      <c r="I60" s="13" t="s">
        <v>718</v>
      </c>
      <c r="J60" s="31">
        <v>70</v>
      </c>
      <c r="K60" s="31">
        <v>69</v>
      </c>
      <c r="L60" s="31">
        <v>69</v>
      </c>
      <c r="M60" s="13" t="s">
        <v>719</v>
      </c>
      <c r="N60" s="13" t="s">
        <v>720</v>
      </c>
      <c r="O60" s="17"/>
    </row>
    <row r="61" spans="1:15" ht="15">
      <c r="A61" s="22">
        <f t="shared" si="0"/>
        <v>69.180000000000007</v>
      </c>
      <c r="B61" s="13" t="s">
        <v>721</v>
      </c>
      <c r="C61" s="13" t="s">
        <v>604</v>
      </c>
      <c r="D61" s="13" t="s">
        <v>261</v>
      </c>
      <c r="E61" s="17"/>
      <c r="F61" s="13" t="s">
        <v>722</v>
      </c>
      <c r="G61" s="31" t="s">
        <v>723</v>
      </c>
      <c r="H61" s="31" t="s">
        <v>725</v>
      </c>
      <c r="I61" s="13" t="s">
        <v>287</v>
      </c>
      <c r="J61" s="27">
        <v>71.39</v>
      </c>
      <c r="K61" s="27">
        <v>66.97</v>
      </c>
      <c r="L61" s="27">
        <f t="shared" ref="L61:L62" si="4">AVERAGE(J61:K61)</f>
        <v>69.180000000000007</v>
      </c>
      <c r="M61" s="13" t="s">
        <v>607</v>
      </c>
      <c r="N61" s="13" t="s">
        <v>180</v>
      </c>
      <c r="O61" s="17"/>
    </row>
    <row r="62" spans="1:15" ht="15">
      <c r="A62" s="22">
        <f t="shared" si="0"/>
        <v>69.2</v>
      </c>
      <c r="B62" s="31" t="s">
        <v>745</v>
      </c>
      <c r="C62" s="13" t="s">
        <v>714</v>
      </c>
      <c r="D62" s="13" t="s">
        <v>211</v>
      </c>
      <c r="E62" s="17"/>
      <c r="F62" s="13" t="s">
        <v>715</v>
      </c>
      <c r="G62" s="13" t="s">
        <v>377</v>
      </c>
      <c r="H62" s="13" t="s">
        <v>746</v>
      </c>
      <c r="I62" s="13" t="s">
        <v>377</v>
      </c>
      <c r="J62" s="31">
        <v>69.7</v>
      </c>
      <c r="K62" s="31">
        <v>68.7</v>
      </c>
      <c r="L62" s="31">
        <f t="shared" si="4"/>
        <v>69.2</v>
      </c>
      <c r="M62" s="13" t="s">
        <v>607</v>
      </c>
      <c r="N62" s="13" t="s">
        <v>377</v>
      </c>
      <c r="O62" s="17"/>
    </row>
    <row r="63" spans="1:15" ht="15">
      <c r="A63" s="22">
        <f t="shared" si="0"/>
        <v>69.2</v>
      </c>
      <c r="B63" s="13" t="s">
        <v>758</v>
      </c>
      <c r="C63" s="13" t="s">
        <v>714</v>
      </c>
      <c r="D63" s="13" t="s">
        <v>211</v>
      </c>
      <c r="E63" s="17"/>
      <c r="F63" s="13" t="s">
        <v>715</v>
      </c>
      <c r="G63" s="31" t="s">
        <v>36</v>
      </c>
      <c r="H63" s="13" t="s">
        <v>760</v>
      </c>
      <c r="I63" s="31" t="s">
        <v>36</v>
      </c>
      <c r="J63" s="31">
        <v>70.599999999999994</v>
      </c>
      <c r="K63" s="31">
        <v>69.2</v>
      </c>
      <c r="L63" s="31">
        <v>69.2</v>
      </c>
      <c r="M63" s="13" t="s">
        <v>762</v>
      </c>
      <c r="N63" s="31" t="s">
        <v>36</v>
      </c>
      <c r="O63" s="17"/>
    </row>
    <row r="64" spans="1:15" ht="15">
      <c r="A64" s="22">
        <f t="shared" si="0"/>
        <v>69.454499999999996</v>
      </c>
      <c r="B64" s="13" t="s">
        <v>769</v>
      </c>
      <c r="C64" s="13" t="s">
        <v>569</v>
      </c>
      <c r="D64" s="13" t="s">
        <v>211</v>
      </c>
      <c r="E64" s="17"/>
      <c r="F64" s="13" t="s">
        <v>722</v>
      </c>
      <c r="G64" s="13" t="s">
        <v>770</v>
      </c>
      <c r="H64" s="13" t="s">
        <v>771</v>
      </c>
      <c r="I64" s="13" t="s">
        <v>772</v>
      </c>
      <c r="J64" s="31">
        <v>71.938999999999993</v>
      </c>
      <c r="K64" s="13">
        <v>66.97</v>
      </c>
      <c r="L64" s="13">
        <f t="shared" ref="L64:L66" si="5">AVERAGE(J64:K64)</f>
        <v>69.454499999999996</v>
      </c>
      <c r="M64" s="13" t="s">
        <v>774</v>
      </c>
      <c r="N64" s="13" t="s">
        <v>434</v>
      </c>
      <c r="O64" s="17"/>
    </row>
    <row r="65" spans="1:15" ht="15">
      <c r="A65" s="22">
        <f t="shared" si="0"/>
        <v>69.5</v>
      </c>
      <c r="B65" s="13" t="s">
        <v>778</v>
      </c>
      <c r="C65" s="13" t="s">
        <v>714</v>
      </c>
      <c r="D65" s="13" t="s">
        <v>211</v>
      </c>
      <c r="E65" s="13"/>
      <c r="F65" s="13" t="s">
        <v>715</v>
      </c>
      <c r="G65" s="13" t="s">
        <v>172</v>
      </c>
      <c r="H65" s="31" t="s">
        <v>779</v>
      </c>
      <c r="I65" s="13" t="s">
        <v>172</v>
      </c>
      <c r="J65" s="27">
        <v>70</v>
      </c>
      <c r="K65" s="27">
        <v>69</v>
      </c>
      <c r="L65" s="27">
        <f t="shared" si="5"/>
        <v>69.5</v>
      </c>
      <c r="M65" s="13" t="s">
        <v>780</v>
      </c>
      <c r="N65" s="83" t="s">
        <v>172</v>
      </c>
      <c r="O65" s="82"/>
    </row>
    <row r="66" spans="1:15" ht="15">
      <c r="A66" s="22">
        <f t="shared" si="0"/>
        <v>69.5</v>
      </c>
      <c r="B66" s="13" t="s">
        <v>783</v>
      </c>
      <c r="C66" s="13" t="s">
        <v>714</v>
      </c>
      <c r="D66" s="13" t="s">
        <v>211</v>
      </c>
      <c r="E66" s="17"/>
      <c r="F66" s="13" t="s">
        <v>715</v>
      </c>
      <c r="G66" s="13" t="s">
        <v>170</v>
      </c>
      <c r="H66" s="13" t="s">
        <v>609</v>
      </c>
      <c r="I66" s="13" t="s">
        <v>170</v>
      </c>
      <c r="J66" s="13">
        <v>71</v>
      </c>
      <c r="K66" s="13">
        <v>68</v>
      </c>
      <c r="L66" s="21">
        <f t="shared" si="5"/>
        <v>69.5</v>
      </c>
      <c r="M66" s="13" t="s">
        <v>705</v>
      </c>
      <c r="N66" s="13" t="s">
        <v>786</v>
      </c>
      <c r="O66" s="13" t="s">
        <v>787</v>
      </c>
    </row>
    <row r="67" spans="1:15" ht="15">
      <c r="A67" s="22">
        <f t="shared" si="0"/>
        <v>69.8</v>
      </c>
      <c r="B67" s="31" t="s">
        <v>791</v>
      </c>
      <c r="C67" s="13" t="s">
        <v>686</v>
      </c>
      <c r="D67" s="13" t="s">
        <v>211</v>
      </c>
      <c r="E67" s="17"/>
      <c r="F67" s="31" t="s">
        <v>792</v>
      </c>
      <c r="G67" s="13" t="s">
        <v>793</v>
      </c>
      <c r="H67" s="13" t="s">
        <v>609</v>
      </c>
      <c r="I67" s="13" t="s">
        <v>793</v>
      </c>
      <c r="J67" s="13">
        <f>AVERAGE(72.1, 83.6)</f>
        <v>77.849999999999994</v>
      </c>
      <c r="K67" s="13">
        <v>70.900000000000006</v>
      </c>
      <c r="L67" s="13">
        <v>69.8</v>
      </c>
      <c r="M67" s="13" t="s">
        <v>797</v>
      </c>
      <c r="N67" s="13" t="s">
        <v>518</v>
      </c>
      <c r="O67" s="13"/>
    </row>
    <row r="68" spans="1:15" ht="15">
      <c r="A68" s="22">
        <f t="shared" si="0"/>
        <v>70.58574999999999</v>
      </c>
      <c r="B68" s="13" t="s">
        <v>806</v>
      </c>
      <c r="C68" s="13" t="s">
        <v>807</v>
      </c>
      <c r="D68" s="13" t="s">
        <v>808</v>
      </c>
      <c r="E68" s="17"/>
      <c r="F68" s="13" t="s">
        <v>809</v>
      </c>
      <c r="G68" s="13" t="s">
        <v>419</v>
      </c>
      <c r="H68" s="13" t="s">
        <v>810</v>
      </c>
      <c r="I68" s="13" t="s">
        <v>419</v>
      </c>
      <c r="J68" s="31">
        <v>72.099999999999994</v>
      </c>
      <c r="K68" s="13">
        <f>AVERAGE(72.1,66.043)</f>
        <v>69.0715</v>
      </c>
      <c r="L68" s="17">
        <f t="shared" ref="L68:L72" si="6">AVERAGE(J68:K68)</f>
        <v>70.58574999999999</v>
      </c>
      <c r="M68" s="13" t="s">
        <v>817</v>
      </c>
      <c r="N68" s="17"/>
      <c r="O68" s="17"/>
    </row>
    <row r="69" spans="1:15" ht="15">
      <c r="A69" s="22">
        <f t="shared" si="0"/>
        <v>70.8</v>
      </c>
      <c r="B69" s="13" t="s">
        <v>818</v>
      </c>
      <c r="C69" s="13" t="s">
        <v>210</v>
      </c>
      <c r="D69" s="13" t="s">
        <v>211</v>
      </c>
      <c r="E69" s="13"/>
      <c r="F69" s="13" t="s">
        <v>666</v>
      </c>
      <c r="G69" s="13" t="s">
        <v>558</v>
      </c>
      <c r="H69" s="31" t="s">
        <v>819</v>
      </c>
      <c r="I69" s="13" t="s">
        <v>820</v>
      </c>
      <c r="J69" s="27">
        <v>72.599999999999994</v>
      </c>
      <c r="K69" s="27">
        <v>69</v>
      </c>
      <c r="L69" s="27">
        <f t="shared" si="6"/>
        <v>70.8</v>
      </c>
      <c r="M69" s="13" t="s">
        <v>607</v>
      </c>
      <c r="N69" s="83" t="s">
        <v>821</v>
      </c>
      <c r="O69" s="82"/>
    </row>
    <row r="70" spans="1:15" ht="15">
      <c r="A70" s="22">
        <f t="shared" si="0"/>
        <v>70.900000000000006</v>
      </c>
      <c r="B70" s="31" t="s">
        <v>822</v>
      </c>
      <c r="C70" s="13" t="s">
        <v>604</v>
      </c>
      <c r="D70" s="31" t="s">
        <v>261</v>
      </c>
      <c r="E70" s="17"/>
      <c r="F70" s="31" t="s">
        <v>692</v>
      </c>
      <c r="G70" s="13" t="s">
        <v>823</v>
      </c>
      <c r="H70" s="31" t="s">
        <v>824</v>
      </c>
      <c r="I70" s="13" t="s">
        <v>150</v>
      </c>
      <c r="J70" s="27">
        <v>70.900000000000006</v>
      </c>
      <c r="K70" s="27"/>
      <c r="L70" s="27">
        <f t="shared" si="6"/>
        <v>70.900000000000006</v>
      </c>
      <c r="M70" s="13" t="s">
        <v>607</v>
      </c>
      <c r="N70" s="13" t="s">
        <v>180</v>
      </c>
      <c r="O70" s="17"/>
    </row>
    <row r="71" spans="1:15" ht="15">
      <c r="A71" s="22">
        <f t="shared" si="0"/>
        <v>70.900000000000006</v>
      </c>
      <c r="B71" s="31" t="s">
        <v>825</v>
      </c>
      <c r="C71" s="31" t="s">
        <v>604</v>
      </c>
      <c r="D71" s="31" t="s">
        <v>261</v>
      </c>
      <c r="E71" s="21"/>
      <c r="F71" s="31" t="s">
        <v>692</v>
      </c>
      <c r="G71" s="31" t="s">
        <v>826</v>
      </c>
      <c r="H71" s="31" t="s">
        <v>827</v>
      </c>
      <c r="I71" s="31" t="s">
        <v>828</v>
      </c>
      <c r="J71" s="31"/>
      <c r="K71" s="31">
        <v>70.900000000000006</v>
      </c>
      <c r="L71" s="13">
        <f t="shared" si="6"/>
        <v>70.900000000000006</v>
      </c>
      <c r="M71" s="13" t="s">
        <v>705</v>
      </c>
      <c r="N71" s="13" t="s">
        <v>434</v>
      </c>
      <c r="O71" s="21"/>
    </row>
    <row r="72" spans="1:15" ht="15">
      <c r="A72" s="22">
        <f t="shared" si="0"/>
        <v>70.900000000000006</v>
      </c>
      <c r="B72" s="31" t="s">
        <v>829</v>
      </c>
      <c r="C72" s="13" t="s">
        <v>604</v>
      </c>
      <c r="D72" s="31" t="s">
        <v>261</v>
      </c>
      <c r="E72" s="17"/>
      <c r="F72" s="31" t="s">
        <v>692</v>
      </c>
      <c r="G72" s="31" t="s">
        <v>626</v>
      </c>
      <c r="H72" s="13" t="s">
        <v>830</v>
      </c>
      <c r="I72" s="31" t="s">
        <v>831</v>
      </c>
      <c r="J72" s="13">
        <v>70.900000000000006</v>
      </c>
      <c r="K72" s="32"/>
      <c r="L72" s="17">
        <f t="shared" si="6"/>
        <v>70.900000000000006</v>
      </c>
      <c r="M72" s="13" t="s">
        <v>832</v>
      </c>
      <c r="N72" s="13" t="s">
        <v>833</v>
      </c>
      <c r="O72" s="61" t="s">
        <v>834</v>
      </c>
    </row>
    <row r="73" spans="1:15" ht="15">
      <c r="A73" s="22">
        <f t="shared" si="0"/>
        <v>70.95</v>
      </c>
      <c r="B73" s="13" t="s">
        <v>835</v>
      </c>
      <c r="C73" s="13" t="s">
        <v>836</v>
      </c>
      <c r="D73" s="13" t="s">
        <v>211</v>
      </c>
      <c r="E73" s="17"/>
      <c r="F73" s="13" t="s">
        <v>837</v>
      </c>
      <c r="G73" s="13" t="s">
        <v>838</v>
      </c>
      <c r="H73" s="13" t="s">
        <v>839</v>
      </c>
      <c r="I73" s="13" t="s">
        <v>838</v>
      </c>
      <c r="J73" s="13">
        <v>71.400000000000006</v>
      </c>
      <c r="K73" s="13">
        <v>70.5</v>
      </c>
      <c r="L73" s="13">
        <v>70.95</v>
      </c>
      <c r="M73" s="31" t="s">
        <v>840</v>
      </c>
      <c r="N73" s="13" t="s">
        <v>838</v>
      </c>
      <c r="O73" s="17"/>
    </row>
    <row r="74" spans="1:15" ht="15">
      <c r="A74" s="22">
        <f t="shared" si="0"/>
        <v>71</v>
      </c>
      <c r="B74" s="31" t="s">
        <v>841</v>
      </c>
      <c r="C74" s="31" t="s">
        <v>842</v>
      </c>
      <c r="D74" s="31" t="s">
        <v>261</v>
      </c>
      <c r="E74" s="21"/>
      <c r="F74" s="31" t="s">
        <v>843</v>
      </c>
      <c r="G74" s="31" t="s">
        <v>8</v>
      </c>
      <c r="H74" s="31" t="s">
        <v>844</v>
      </c>
      <c r="I74" s="31" t="s">
        <v>8</v>
      </c>
      <c r="J74" s="31">
        <v>74</v>
      </c>
      <c r="K74" s="31">
        <v>68</v>
      </c>
      <c r="L74" s="31">
        <v>71</v>
      </c>
      <c r="M74" s="31" t="s">
        <v>845</v>
      </c>
      <c r="N74" s="31" t="s">
        <v>164</v>
      </c>
      <c r="O74" s="31" t="s">
        <v>846</v>
      </c>
    </row>
    <row r="75" spans="1:15" ht="15">
      <c r="A75" s="22">
        <f t="shared" si="0"/>
        <v>71.384999999999991</v>
      </c>
      <c r="B75" s="13" t="s">
        <v>847</v>
      </c>
      <c r="C75" s="13" t="s">
        <v>604</v>
      </c>
      <c r="D75" s="13" t="s">
        <v>261</v>
      </c>
      <c r="E75" s="13"/>
      <c r="F75" s="13" t="s">
        <v>692</v>
      </c>
      <c r="G75" s="31" t="s">
        <v>848</v>
      </c>
      <c r="H75" s="13" t="s">
        <v>849</v>
      </c>
      <c r="I75" s="17"/>
      <c r="J75" s="27">
        <v>73.5</v>
      </c>
      <c r="K75" s="27">
        <v>69.27</v>
      </c>
      <c r="L75" s="27">
        <f t="shared" ref="L75:L88" si="7">AVERAGE(J75:K75)</f>
        <v>71.384999999999991</v>
      </c>
      <c r="M75" s="13" t="s">
        <v>607</v>
      </c>
      <c r="N75" s="83" t="s">
        <v>850</v>
      </c>
      <c r="O75" s="82"/>
    </row>
    <row r="76" spans="1:15" ht="15">
      <c r="A76" s="22">
        <f t="shared" si="0"/>
        <v>71.5</v>
      </c>
      <c r="B76" s="40" t="s">
        <v>744</v>
      </c>
      <c r="C76" s="13" t="s">
        <v>714</v>
      </c>
      <c r="D76" s="13" t="s">
        <v>211</v>
      </c>
      <c r="E76" s="17"/>
      <c r="F76" s="15" t="s">
        <v>715</v>
      </c>
      <c r="G76" s="13" t="s">
        <v>190</v>
      </c>
      <c r="H76" s="13" t="s">
        <v>851</v>
      </c>
      <c r="I76" s="13" t="s">
        <v>190</v>
      </c>
      <c r="J76" s="27">
        <v>72</v>
      </c>
      <c r="K76" s="27">
        <v>71</v>
      </c>
      <c r="L76" s="27">
        <f t="shared" si="7"/>
        <v>71.5</v>
      </c>
      <c r="M76" s="13" t="s">
        <v>607</v>
      </c>
      <c r="N76" s="83" t="s">
        <v>190</v>
      </c>
      <c r="O76" s="82"/>
    </row>
    <row r="77" spans="1:15" ht="15">
      <c r="A77" s="22">
        <f t="shared" si="0"/>
        <v>71.8</v>
      </c>
      <c r="B77" s="13" t="s">
        <v>852</v>
      </c>
      <c r="C77" s="13" t="s">
        <v>807</v>
      </c>
      <c r="D77" s="13" t="s">
        <v>808</v>
      </c>
      <c r="E77" s="13"/>
      <c r="F77" s="13" t="s">
        <v>809</v>
      </c>
      <c r="G77" s="13" t="s">
        <v>853</v>
      </c>
      <c r="H77" s="13" t="s">
        <v>854</v>
      </c>
      <c r="I77" s="13" t="s">
        <v>853</v>
      </c>
      <c r="J77" s="27">
        <v>72.3</v>
      </c>
      <c r="K77" s="27">
        <v>71.3</v>
      </c>
      <c r="L77" s="27">
        <f t="shared" si="7"/>
        <v>71.8</v>
      </c>
      <c r="M77" s="13" t="s">
        <v>607</v>
      </c>
      <c r="N77" s="13" t="s">
        <v>274</v>
      </c>
      <c r="O77" s="17"/>
    </row>
    <row r="78" spans="1:15" ht="15">
      <c r="A78" s="22">
        <f t="shared" si="0"/>
        <v>71.929000000000002</v>
      </c>
      <c r="B78" s="13" t="s">
        <v>855</v>
      </c>
      <c r="C78" s="13" t="s">
        <v>604</v>
      </c>
      <c r="D78" s="13" t="s">
        <v>261</v>
      </c>
      <c r="E78" s="17"/>
      <c r="F78" s="13" t="s">
        <v>692</v>
      </c>
      <c r="G78" s="13" t="s">
        <v>856</v>
      </c>
      <c r="H78" s="13" t="s">
        <v>857</v>
      </c>
      <c r="I78" s="13" t="s">
        <v>856</v>
      </c>
      <c r="J78" s="27">
        <v>71.929000000000002</v>
      </c>
      <c r="K78" s="27">
        <v>71.929000000000002</v>
      </c>
      <c r="L78" s="27">
        <f t="shared" si="7"/>
        <v>71.929000000000002</v>
      </c>
      <c r="M78" s="13" t="s">
        <v>607</v>
      </c>
      <c r="N78" s="13" t="s">
        <v>434</v>
      </c>
      <c r="O78" s="80" t="s">
        <v>858</v>
      </c>
    </row>
    <row r="79" spans="1:15" ht="15">
      <c r="A79" s="22">
        <f t="shared" si="0"/>
        <v>71.95</v>
      </c>
      <c r="B79" s="31" t="s">
        <v>859</v>
      </c>
      <c r="C79" s="54" t="s">
        <v>807</v>
      </c>
      <c r="D79" s="13" t="s">
        <v>808</v>
      </c>
      <c r="E79" s="17"/>
      <c r="F79" s="13" t="s">
        <v>860</v>
      </c>
      <c r="G79" s="13" t="s">
        <v>861</v>
      </c>
      <c r="H79" s="13" t="s">
        <v>862</v>
      </c>
      <c r="I79" s="13" t="s">
        <v>311</v>
      </c>
      <c r="J79" s="27">
        <v>72.5</v>
      </c>
      <c r="K79" s="27">
        <v>71.400000000000006</v>
      </c>
      <c r="L79" s="27">
        <f t="shared" si="7"/>
        <v>71.95</v>
      </c>
      <c r="M79" s="13" t="s">
        <v>863</v>
      </c>
      <c r="N79" s="13" t="s">
        <v>311</v>
      </c>
      <c r="O79" s="17"/>
    </row>
    <row r="80" spans="1:15" ht="15">
      <c r="A80" s="22">
        <f t="shared" si="0"/>
        <v>72.05</v>
      </c>
      <c r="B80" s="31" t="s">
        <v>864</v>
      </c>
      <c r="C80" s="31" t="s">
        <v>423</v>
      </c>
      <c r="D80" s="31" t="s">
        <v>211</v>
      </c>
      <c r="E80" s="21"/>
      <c r="F80" s="31" t="s">
        <v>865</v>
      </c>
      <c r="G80" s="31" t="s">
        <v>866</v>
      </c>
      <c r="H80" s="63" t="s">
        <v>867</v>
      </c>
      <c r="I80" s="31" t="s">
        <v>180</v>
      </c>
      <c r="J80" s="31"/>
      <c r="K80" s="31">
        <v>72.05</v>
      </c>
      <c r="L80" s="31">
        <f t="shared" si="7"/>
        <v>72.05</v>
      </c>
      <c r="M80" s="31" t="s">
        <v>678</v>
      </c>
      <c r="N80" s="31" t="s">
        <v>434</v>
      </c>
      <c r="O80" s="31" t="s">
        <v>868</v>
      </c>
    </row>
    <row r="81" spans="1:15" ht="15">
      <c r="A81" s="22">
        <f t="shared" si="0"/>
        <v>72.05</v>
      </c>
      <c r="B81" s="31" t="s">
        <v>869</v>
      </c>
      <c r="C81" s="31" t="s">
        <v>423</v>
      </c>
      <c r="D81" s="31" t="s">
        <v>211</v>
      </c>
      <c r="E81" s="21"/>
      <c r="F81" s="31" t="s">
        <v>865</v>
      </c>
      <c r="G81" s="31" t="s">
        <v>870</v>
      </c>
      <c r="H81" s="31" t="s">
        <v>871</v>
      </c>
      <c r="I81" s="31" t="s">
        <v>870</v>
      </c>
      <c r="J81" s="21"/>
      <c r="K81" s="31">
        <v>72.05</v>
      </c>
      <c r="L81" s="31">
        <f t="shared" si="7"/>
        <v>72.05</v>
      </c>
      <c r="M81" s="31" t="s">
        <v>678</v>
      </c>
      <c r="N81" s="31" t="s">
        <v>434</v>
      </c>
      <c r="O81" s="31" t="s">
        <v>872</v>
      </c>
    </row>
    <row r="82" spans="1:15" ht="15">
      <c r="A82" s="22">
        <f t="shared" si="0"/>
        <v>72.161500000000004</v>
      </c>
      <c r="B82" s="31" t="s">
        <v>874</v>
      </c>
      <c r="C82" s="13" t="s">
        <v>604</v>
      </c>
      <c r="D82" s="31" t="s">
        <v>261</v>
      </c>
      <c r="E82" s="17"/>
      <c r="F82" s="31" t="s">
        <v>875</v>
      </c>
      <c r="G82" s="13" t="s">
        <v>873</v>
      </c>
      <c r="H82" s="61" t="s">
        <v>876</v>
      </c>
      <c r="I82" s="61" t="s">
        <v>873</v>
      </c>
      <c r="J82" s="31">
        <v>72.400000000000006</v>
      </c>
      <c r="K82" s="31">
        <v>71.923000000000002</v>
      </c>
      <c r="L82" s="31">
        <f t="shared" si="7"/>
        <v>72.161500000000004</v>
      </c>
      <c r="M82" s="13" t="s">
        <v>705</v>
      </c>
      <c r="N82" s="13" t="s">
        <v>434</v>
      </c>
      <c r="O82" s="13"/>
    </row>
    <row r="83" spans="1:15" ht="15">
      <c r="A83" s="22">
        <f t="shared" si="0"/>
        <v>72.2</v>
      </c>
      <c r="B83" s="31" t="s">
        <v>877</v>
      </c>
      <c r="C83" s="13" t="s">
        <v>604</v>
      </c>
      <c r="D83" s="31" t="s">
        <v>261</v>
      </c>
      <c r="E83" s="17"/>
      <c r="F83" s="31" t="s">
        <v>875</v>
      </c>
      <c r="G83" s="13" t="s">
        <v>878</v>
      </c>
      <c r="H83" s="64" t="s">
        <v>879</v>
      </c>
      <c r="I83" s="13" t="s">
        <v>831</v>
      </c>
      <c r="J83" s="13">
        <v>73.5</v>
      </c>
      <c r="K83" s="31">
        <v>70.900000000000006</v>
      </c>
      <c r="L83" s="31">
        <f t="shared" si="7"/>
        <v>72.2</v>
      </c>
      <c r="M83" s="13" t="s">
        <v>705</v>
      </c>
      <c r="N83" s="13" t="s">
        <v>434</v>
      </c>
      <c r="O83" s="13"/>
    </row>
    <row r="84" spans="1:15" ht="15">
      <c r="A84" s="22">
        <f t="shared" si="0"/>
        <v>72.2</v>
      </c>
      <c r="B84" s="31" t="s">
        <v>881</v>
      </c>
      <c r="C84" s="13" t="s">
        <v>604</v>
      </c>
      <c r="D84" s="31" t="s">
        <v>261</v>
      </c>
      <c r="E84" s="17"/>
      <c r="F84" s="31" t="s">
        <v>875</v>
      </c>
      <c r="G84" s="13" t="s">
        <v>880</v>
      </c>
      <c r="H84" s="64" t="s">
        <v>879</v>
      </c>
      <c r="I84" s="13" t="s">
        <v>831</v>
      </c>
      <c r="J84" s="13">
        <v>73.5</v>
      </c>
      <c r="K84" s="31">
        <v>70.900000000000006</v>
      </c>
      <c r="L84" s="31">
        <f t="shared" si="7"/>
        <v>72.2</v>
      </c>
      <c r="M84" s="13" t="s">
        <v>705</v>
      </c>
      <c r="N84" s="13" t="s">
        <v>434</v>
      </c>
      <c r="O84" s="13"/>
    </row>
    <row r="85" spans="1:15" ht="15">
      <c r="A85" s="22">
        <f t="shared" si="0"/>
        <v>72.2</v>
      </c>
      <c r="B85" s="65" t="s">
        <v>882</v>
      </c>
      <c r="C85" s="13" t="s">
        <v>604</v>
      </c>
      <c r="D85" s="31" t="s">
        <v>261</v>
      </c>
      <c r="E85" s="17"/>
      <c r="F85" s="31" t="s">
        <v>875</v>
      </c>
      <c r="G85" s="13" t="s">
        <v>883</v>
      </c>
      <c r="H85" s="13" t="s">
        <v>884</v>
      </c>
      <c r="I85" s="13" t="s">
        <v>883</v>
      </c>
      <c r="J85" s="31">
        <v>73.5</v>
      </c>
      <c r="K85" s="31">
        <v>70.900000000000006</v>
      </c>
      <c r="L85" s="21">
        <f t="shared" si="7"/>
        <v>72.2</v>
      </c>
      <c r="M85" s="13" t="s">
        <v>705</v>
      </c>
      <c r="N85" s="13" t="s">
        <v>434</v>
      </c>
      <c r="O85" s="17"/>
    </row>
    <row r="86" spans="1:15" ht="15">
      <c r="A86" s="22">
        <f t="shared" si="0"/>
        <v>72.2</v>
      </c>
      <c r="B86" s="31" t="s">
        <v>885</v>
      </c>
      <c r="C86" s="31" t="s">
        <v>604</v>
      </c>
      <c r="D86" s="31" t="s">
        <v>261</v>
      </c>
      <c r="E86" s="21"/>
      <c r="F86" s="31" t="s">
        <v>875</v>
      </c>
      <c r="G86" s="31" t="s">
        <v>886</v>
      </c>
      <c r="H86" s="31" t="s">
        <v>887</v>
      </c>
      <c r="I86" s="31" t="s">
        <v>886</v>
      </c>
      <c r="J86" s="13">
        <v>73.5</v>
      </c>
      <c r="K86" s="31">
        <v>70.900000000000006</v>
      </c>
      <c r="L86" s="31">
        <f t="shared" si="7"/>
        <v>72.2</v>
      </c>
      <c r="M86" s="13" t="s">
        <v>705</v>
      </c>
      <c r="N86" s="13" t="s">
        <v>434</v>
      </c>
      <c r="O86" s="21"/>
    </row>
    <row r="87" spans="1:15" ht="15">
      <c r="A87" s="22">
        <f t="shared" si="0"/>
        <v>72.2</v>
      </c>
      <c r="B87" s="31" t="s">
        <v>888</v>
      </c>
      <c r="C87" s="31" t="s">
        <v>604</v>
      </c>
      <c r="D87" s="31" t="s">
        <v>261</v>
      </c>
      <c r="E87" s="21"/>
      <c r="F87" s="31" t="s">
        <v>875</v>
      </c>
      <c r="G87" s="31" t="s">
        <v>886</v>
      </c>
      <c r="H87" s="31" t="s">
        <v>887</v>
      </c>
      <c r="I87" s="31" t="s">
        <v>886</v>
      </c>
      <c r="J87" s="13">
        <v>73.5</v>
      </c>
      <c r="K87" s="31">
        <v>70.900000000000006</v>
      </c>
      <c r="L87" s="31">
        <f t="shared" si="7"/>
        <v>72.2</v>
      </c>
      <c r="M87" s="13" t="s">
        <v>705</v>
      </c>
      <c r="N87" s="13" t="s">
        <v>434</v>
      </c>
      <c r="O87" s="21"/>
    </row>
    <row r="88" spans="1:15" ht="15">
      <c r="A88" s="66">
        <f t="shared" si="0"/>
        <v>72.2</v>
      </c>
      <c r="B88" s="40" t="s">
        <v>889</v>
      </c>
      <c r="C88" s="40" t="s">
        <v>604</v>
      </c>
      <c r="D88" s="47" t="s">
        <v>261</v>
      </c>
      <c r="E88" s="67"/>
      <c r="F88" s="31" t="s">
        <v>875</v>
      </c>
      <c r="G88" s="40" t="s">
        <v>890</v>
      </c>
      <c r="H88" s="68" t="s">
        <v>891</v>
      </c>
      <c r="I88" s="40" t="s">
        <v>890</v>
      </c>
      <c r="J88" s="47">
        <v>73.5</v>
      </c>
      <c r="K88" s="47">
        <v>70.900000000000006</v>
      </c>
      <c r="L88" s="69">
        <f t="shared" si="7"/>
        <v>72.2</v>
      </c>
      <c r="M88" s="40" t="s">
        <v>705</v>
      </c>
      <c r="N88" s="40" t="s">
        <v>434</v>
      </c>
      <c r="O88" s="67"/>
    </row>
    <row r="89" spans="1:15" ht="15">
      <c r="A89" s="22">
        <f t="shared" si="0"/>
        <v>72.5</v>
      </c>
      <c r="B89" s="13" t="s">
        <v>892</v>
      </c>
      <c r="C89" s="54" t="s">
        <v>807</v>
      </c>
      <c r="D89" s="13" t="s">
        <v>808</v>
      </c>
      <c r="E89" s="17"/>
      <c r="F89" s="13" t="s">
        <v>860</v>
      </c>
      <c r="G89" s="31" t="s">
        <v>893</v>
      </c>
      <c r="H89" s="13" t="s">
        <v>894</v>
      </c>
      <c r="I89" s="31" t="s">
        <v>893</v>
      </c>
      <c r="J89" s="31">
        <v>73.5</v>
      </c>
      <c r="K89" s="31">
        <v>72.5</v>
      </c>
      <c r="L89" s="31">
        <v>72.5</v>
      </c>
      <c r="M89" s="13" t="s">
        <v>895</v>
      </c>
      <c r="N89" s="31" t="s">
        <v>893</v>
      </c>
      <c r="O89" s="13" t="s">
        <v>896</v>
      </c>
    </row>
    <row r="90" spans="1:15" ht="15">
      <c r="A90" s="22">
        <f t="shared" si="0"/>
        <v>72.5</v>
      </c>
      <c r="B90" s="31" t="s">
        <v>897</v>
      </c>
      <c r="C90" s="13" t="s">
        <v>898</v>
      </c>
      <c r="D90" s="13" t="s">
        <v>211</v>
      </c>
      <c r="E90" s="17"/>
      <c r="F90" s="13" t="s">
        <v>899</v>
      </c>
      <c r="G90" s="13" t="s">
        <v>146</v>
      </c>
      <c r="H90" s="13" t="s">
        <v>900</v>
      </c>
      <c r="I90" s="13" t="s">
        <v>146</v>
      </c>
      <c r="J90" s="27">
        <v>72.5</v>
      </c>
      <c r="K90" s="27">
        <v>72.5</v>
      </c>
      <c r="L90" s="17">
        <f t="shared" ref="L90:L93" si="8">AVERAGE(J90:K90)</f>
        <v>72.5</v>
      </c>
      <c r="M90" s="13" t="s">
        <v>607</v>
      </c>
      <c r="N90" s="13" t="s">
        <v>180</v>
      </c>
      <c r="O90" s="17"/>
    </row>
    <row r="91" spans="1:15" ht="15">
      <c r="A91" s="22">
        <f t="shared" si="0"/>
        <v>72.549000000000007</v>
      </c>
      <c r="B91" s="31" t="s">
        <v>901</v>
      </c>
      <c r="C91" s="31" t="s">
        <v>210</v>
      </c>
      <c r="D91" s="31" t="s">
        <v>211</v>
      </c>
      <c r="E91" s="21"/>
      <c r="F91" s="13" t="s">
        <v>666</v>
      </c>
      <c r="G91" s="41" t="s">
        <v>902</v>
      </c>
      <c r="H91" s="31" t="s">
        <v>903</v>
      </c>
      <c r="I91" s="55" t="s">
        <v>902</v>
      </c>
      <c r="J91" s="31">
        <v>73.649000000000001</v>
      </c>
      <c r="K91" s="31">
        <v>71.448999999999998</v>
      </c>
      <c r="L91" s="31">
        <f t="shared" si="8"/>
        <v>72.549000000000007</v>
      </c>
      <c r="M91" s="31" t="s">
        <v>904</v>
      </c>
      <c r="N91" s="37" t="s">
        <v>434</v>
      </c>
      <c r="O91" s="21"/>
    </row>
    <row r="92" spans="1:15" ht="15">
      <c r="A92" s="22">
        <f t="shared" si="0"/>
        <v>72.58</v>
      </c>
      <c r="B92" s="13" t="s">
        <v>905</v>
      </c>
      <c r="C92" s="13" t="s">
        <v>604</v>
      </c>
      <c r="D92" s="13" t="s">
        <v>261</v>
      </c>
      <c r="E92" s="13"/>
      <c r="F92" s="13" t="s">
        <v>906</v>
      </c>
      <c r="G92" s="13" t="s">
        <v>20</v>
      </c>
      <c r="H92" s="31" t="s">
        <v>907</v>
      </c>
      <c r="I92" s="31" t="s">
        <v>908</v>
      </c>
      <c r="J92" s="27">
        <v>72.58</v>
      </c>
      <c r="K92" s="27">
        <v>72.58</v>
      </c>
      <c r="L92" s="27">
        <f t="shared" si="8"/>
        <v>72.58</v>
      </c>
      <c r="M92" s="13" t="s">
        <v>607</v>
      </c>
      <c r="N92" s="13" t="s">
        <v>20</v>
      </c>
      <c r="O92" s="17"/>
    </row>
    <row r="93" spans="1:15" ht="15">
      <c r="A93" s="22">
        <f t="shared" si="0"/>
        <v>73.489999999999995</v>
      </c>
      <c r="B93" s="13" t="s">
        <v>909</v>
      </c>
      <c r="C93" s="13" t="s">
        <v>910</v>
      </c>
      <c r="D93" s="13" t="s">
        <v>211</v>
      </c>
      <c r="E93" s="13"/>
      <c r="F93" s="13" t="s">
        <v>776</v>
      </c>
      <c r="G93" s="13" t="s">
        <v>532</v>
      </c>
      <c r="H93" s="13" t="s">
        <v>911</v>
      </c>
      <c r="I93" s="13" t="s">
        <v>532</v>
      </c>
      <c r="J93" s="27">
        <v>73.489999999999995</v>
      </c>
      <c r="K93" s="27">
        <v>73.489999999999995</v>
      </c>
      <c r="L93" s="27">
        <f t="shared" si="8"/>
        <v>73.489999999999995</v>
      </c>
      <c r="M93" s="13" t="s">
        <v>607</v>
      </c>
      <c r="N93" s="13" t="s">
        <v>180</v>
      </c>
      <c r="O93" s="17"/>
    </row>
    <row r="94" spans="1:15" ht="15">
      <c r="A94" s="22">
        <f t="shared" si="0"/>
        <v>73.5</v>
      </c>
      <c r="B94" s="13" t="s">
        <v>912</v>
      </c>
      <c r="C94" s="54" t="s">
        <v>807</v>
      </c>
      <c r="D94" s="13" t="s">
        <v>808</v>
      </c>
      <c r="E94" s="13"/>
      <c r="F94" s="13" t="s">
        <v>913</v>
      </c>
      <c r="G94" s="13" t="s">
        <v>229</v>
      </c>
      <c r="H94" s="13" t="s">
        <v>894</v>
      </c>
      <c r="I94" s="13" t="s">
        <v>198</v>
      </c>
      <c r="J94" s="27">
        <v>73.489999999999995</v>
      </c>
      <c r="K94" s="13">
        <v>70.599999999999994</v>
      </c>
      <c r="L94" s="27">
        <v>73.5</v>
      </c>
      <c r="M94" s="13" t="s">
        <v>607</v>
      </c>
      <c r="N94" s="13" t="s">
        <v>198</v>
      </c>
      <c r="O94" s="17"/>
    </row>
    <row r="95" spans="1:15" ht="15">
      <c r="A95" s="22">
        <f t="shared" si="0"/>
        <v>73.5</v>
      </c>
      <c r="B95" s="13" t="s">
        <v>914</v>
      </c>
      <c r="C95" s="13" t="s">
        <v>604</v>
      </c>
      <c r="D95" s="31" t="s">
        <v>261</v>
      </c>
      <c r="E95" s="17"/>
      <c r="F95" s="32" t="s">
        <v>692</v>
      </c>
      <c r="G95" s="13" t="s">
        <v>184</v>
      </c>
      <c r="H95" s="31" t="s">
        <v>915</v>
      </c>
      <c r="I95" s="13" t="s">
        <v>434</v>
      </c>
      <c r="J95" s="31">
        <v>73.5</v>
      </c>
      <c r="K95" s="13"/>
      <c r="L95" s="21">
        <f t="shared" ref="L95:L99" si="9">AVERAGE(J95:K95)</f>
        <v>73.5</v>
      </c>
      <c r="M95" s="13" t="s">
        <v>705</v>
      </c>
      <c r="N95" s="13" t="s">
        <v>916</v>
      </c>
      <c r="O95" s="17"/>
    </row>
    <row r="96" spans="1:15" ht="15">
      <c r="A96" s="22">
        <f t="shared" si="0"/>
        <v>73.5</v>
      </c>
      <c r="B96" s="31" t="s">
        <v>917</v>
      </c>
      <c r="C96" s="31" t="s">
        <v>604</v>
      </c>
      <c r="D96" s="31" t="s">
        <v>261</v>
      </c>
      <c r="E96" s="21"/>
      <c r="F96" s="31" t="s">
        <v>692</v>
      </c>
      <c r="G96" s="31" t="s">
        <v>150</v>
      </c>
      <c r="H96" s="31" t="s">
        <v>918</v>
      </c>
      <c r="I96" s="31" t="s">
        <v>150</v>
      </c>
      <c r="J96" s="31">
        <v>73.5</v>
      </c>
      <c r="K96" s="21"/>
      <c r="L96" s="13">
        <f t="shared" si="9"/>
        <v>73.5</v>
      </c>
      <c r="M96" s="13" t="s">
        <v>705</v>
      </c>
      <c r="N96" s="13" t="s">
        <v>434</v>
      </c>
      <c r="O96" s="17"/>
    </row>
    <row r="97" spans="1:15" ht="15">
      <c r="A97" s="22">
        <f t="shared" si="0"/>
        <v>73.66</v>
      </c>
      <c r="B97" s="13" t="s">
        <v>919</v>
      </c>
      <c r="C97" s="13" t="s">
        <v>910</v>
      </c>
      <c r="D97" s="13" t="s">
        <v>211</v>
      </c>
      <c r="E97" s="13"/>
      <c r="F97" s="13" t="s">
        <v>776</v>
      </c>
      <c r="G97" s="13" t="s">
        <v>920</v>
      </c>
      <c r="H97" s="13" t="s">
        <v>921</v>
      </c>
      <c r="I97" s="13" t="s">
        <v>251</v>
      </c>
      <c r="J97" s="27">
        <v>73.83</v>
      </c>
      <c r="K97" s="27">
        <v>73.489999999999995</v>
      </c>
      <c r="L97" s="27">
        <f t="shared" si="9"/>
        <v>73.66</v>
      </c>
      <c r="M97" s="13" t="s">
        <v>607</v>
      </c>
      <c r="N97" s="13" t="s">
        <v>180</v>
      </c>
      <c r="O97" s="17"/>
    </row>
    <row r="98" spans="1:15" ht="15">
      <c r="A98" s="22">
        <f t="shared" si="0"/>
        <v>73.66</v>
      </c>
      <c r="B98" s="13" t="s">
        <v>922</v>
      </c>
      <c r="C98" s="13" t="s">
        <v>910</v>
      </c>
      <c r="D98" s="13" t="s">
        <v>211</v>
      </c>
      <c r="E98" s="17"/>
      <c r="F98" s="13" t="s">
        <v>776</v>
      </c>
      <c r="G98" s="13" t="s">
        <v>923</v>
      </c>
      <c r="H98" s="13" t="s">
        <v>921</v>
      </c>
      <c r="I98" s="13" t="s">
        <v>255</v>
      </c>
      <c r="J98" s="27">
        <v>73.83</v>
      </c>
      <c r="K98" s="27">
        <v>73.489999999999995</v>
      </c>
      <c r="L98" s="27">
        <f t="shared" si="9"/>
        <v>73.66</v>
      </c>
      <c r="M98" s="13" t="s">
        <v>607</v>
      </c>
      <c r="N98" s="13" t="s">
        <v>180</v>
      </c>
      <c r="O98" s="17"/>
    </row>
    <row r="99" spans="1:15" ht="15">
      <c r="A99" s="22">
        <f t="shared" si="0"/>
        <v>73.66</v>
      </c>
      <c r="B99" s="13" t="s">
        <v>924</v>
      </c>
      <c r="C99" s="13" t="s">
        <v>910</v>
      </c>
      <c r="D99" s="13" t="s">
        <v>211</v>
      </c>
      <c r="E99" s="13"/>
      <c r="F99" s="13" t="s">
        <v>776</v>
      </c>
      <c r="G99" s="13" t="s">
        <v>525</v>
      </c>
      <c r="H99" s="13" t="s">
        <v>921</v>
      </c>
      <c r="I99" s="13" t="s">
        <v>525</v>
      </c>
      <c r="J99" s="27">
        <v>73.83</v>
      </c>
      <c r="K99" s="27">
        <v>73.489999999999995</v>
      </c>
      <c r="L99" s="27">
        <f t="shared" si="9"/>
        <v>73.66</v>
      </c>
      <c r="M99" s="13" t="s">
        <v>607</v>
      </c>
      <c r="N99" s="13" t="s">
        <v>180</v>
      </c>
      <c r="O99" s="17"/>
    </row>
    <row r="100" spans="1:15" ht="15">
      <c r="A100" s="22">
        <f t="shared" si="0"/>
        <v>73.77</v>
      </c>
      <c r="B100" s="13" t="s">
        <v>925</v>
      </c>
      <c r="C100" s="13" t="s">
        <v>604</v>
      </c>
      <c r="D100" s="13" t="s">
        <v>261</v>
      </c>
      <c r="E100" s="13"/>
      <c r="F100" s="13" t="s">
        <v>906</v>
      </c>
      <c r="G100" s="13" t="s">
        <v>926</v>
      </c>
      <c r="H100" s="61"/>
      <c r="I100" s="13" t="s">
        <v>926</v>
      </c>
      <c r="J100" s="27">
        <v>73.77</v>
      </c>
      <c r="K100" s="27">
        <f t="shared" ref="K100:L100" si="10">AVERAGE(I100:J100)</f>
        <v>73.77</v>
      </c>
      <c r="L100" s="27">
        <f t="shared" si="10"/>
        <v>73.77</v>
      </c>
      <c r="M100" s="13" t="s">
        <v>607</v>
      </c>
      <c r="N100" s="83" t="s">
        <v>926</v>
      </c>
      <c r="O100" s="82"/>
    </row>
    <row r="101" spans="1:15" ht="15">
      <c r="A101" s="22">
        <f t="shared" si="0"/>
        <v>73.77</v>
      </c>
      <c r="B101" s="13" t="s">
        <v>925</v>
      </c>
      <c r="C101" s="13" t="s">
        <v>604</v>
      </c>
      <c r="D101" s="13" t="s">
        <v>261</v>
      </c>
      <c r="E101" s="13"/>
      <c r="F101" s="13" t="s">
        <v>906</v>
      </c>
      <c r="G101" s="13" t="s">
        <v>926</v>
      </c>
      <c r="H101" s="61"/>
      <c r="I101" s="13" t="s">
        <v>926</v>
      </c>
      <c r="J101" s="27">
        <v>73.77</v>
      </c>
      <c r="K101" s="27">
        <f t="shared" ref="K101:L101" si="11">AVERAGE(I101:J101)</f>
        <v>73.77</v>
      </c>
      <c r="L101" s="27">
        <f t="shared" si="11"/>
        <v>73.77</v>
      </c>
      <c r="M101" s="13" t="s">
        <v>607</v>
      </c>
      <c r="N101" s="83" t="s">
        <v>926</v>
      </c>
      <c r="O101" s="82"/>
    </row>
    <row r="102" spans="1:15" ht="15">
      <c r="A102" s="22">
        <f t="shared" si="0"/>
        <v>73.849999999999994</v>
      </c>
      <c r="B102" s="13" t="s">
        <v>927</v>
      </c>
      <c r="C102" s="13" t="s">
        <v>604</v>
      </c>
      <c r="D102" s="13" t="s">
        <v>261</v>
      </c>
      <c r="E102" s="13"/>
      <c r="F102" s="13" t="s">
        <v>906</v>
      </c>
      <c r="G102" s="13" t="s">
        <v>928</v>
      </c>
      <c r="H102" s="13" t="s">
        <v>929</v>
      </c>
      <c r="I102" s="13" t="s">
        <v>125</v>
      </c>
      <c r="J102" s="13">
        <v>73.900000000000006</v>
      </c>
      <c r="K102" s="13">
        <v>73.8</v>
      </c>
      <c r="L102" s="27">
        <v>73.849999999999994</v>
      </c>
      <c r="M102" s="13" t="s">
        <v>607</v>
      </c>
      <c r="N102" s="13" t="s">
        <v>434</v>
      </c>
      <c r="O102" s="17"/>
    </row>
    <row r="103" spans="1:15" ht="15">
      <c r="A103" s="22">
        <f t="shared" si="0"/>
        <v>74.03</v>
      </c>
      <c r="B103" s="13" t="s">
        <v>930</v>
      </c>
      <c r="C103" s="13" t="s">
        <v>910</v>
      </c>
      <c r="D103" s="13" t="s">
        <v>211</v>
      </c>
      <c r="E103" s="13"/>
      <c r="F103" s="13" t="s">
        <v>776</v>
      </c>
      <c r="G103" s="13" t="s">
        <v>931</v>
      </c>
      <c r="H103" s="61" t="s">
        <v>932</v>
      </c>
      <c r="I103" s="13" t="s">
        <v>12</v>
      </c>
      <c r="J103" s="27">
        <v>74.569999999999993</v>
      </c>
      <c r="K103" s="27">
        <v>73.489999999999995</v>
      </c>
      <c r="L103" s="27">
        <f t="shared" ref="L103:L107" si="12">AVERAGE(J103:K103)</f>
        <v>74.03</v>
      </c>
      <c r="M103" s="13" t="s">
        <v>607</v>
      </c>
      <c r="N103" s="13" t="s">
        <v>180</v>
      </c>
      <c r="O103" s="17"/>
    </row>
    <row r="104" spans="1:15" ht="15">
      <c r="A104" s="22">
        <f t="shared" si="0"/>
        <v>74.03</v>
      </c>
      <c r="B104" s="31" t="s">
        <v>933</v>
      </c>
      <c r="C104" s="13" t="s">
        <v>910</v>
      </c>
      <c r="D104" s="13" t="s">
        <v>211</v>
      </c>
      <c r="E104" s="13"/>
      <c r="F104" s="13" t="s">
        <v>776</v>
      </c>
      <c r="G104" s="31" t="s">
        <v>934</v>
      </c>
      <c r="H104" s="13" t="s">
        <v>921</v>
      </c>
      <c r="I104" s="31" t="s">
        <v>934</v>
      </c>
      <c r="J104" s="27">
        <v>74.569999999999993</v>
      </c>
      <c r="K104" s="27">
        <v>73.489999999999995</v>
      </c>
      <c r="L104" s="27">
        <f t="shared" si="12"/>
        <v>74.03</v>
      </c>
      <c r="M104" s="13" t="s">
        <v>607</v>
      </c>
      <c r="N104" s="13" t="s">
        <v>520</v>
      </c>
      <c r="O104" s="17"/>
    </row>
    <row r="105" spans="1:15" ht="15">
      <c r="A105" s="22">
        <f t="shared" si="0"/>
        <v>74.03</v>
      </c>
      <c r="B105" s="13" t="s">
        <v>935</v>
      </c>
      <c r="C105" s="13" t="s">
        <v>910</v>
      </c>
      <c r="D105" s="13" t="s">
        <v>211</v>
      </c>
      <c r="E105" s="13"/>
      <c r="F105" s="13" t="s">
        <v>776</v>
      </c>
      <c r="G105" s="13" t="s">
        <v>936</v>
      </c>
      <c r="H105" s="13" t="s">
        <v>921</v>
      </c>
      <c r="I105" s="13" t="s">
        <v>426</v>
      </c>
      <c r="J105" s="27">
        <v>74.569999999999993</v>
      </c>
      <c r="K105" s="27">
        <v>73.489999999999995</v>
      </c>
      <c r="L105" s="27">
        <f t="shared" si="12"/>
        <v>74.03</v>
      </c>
      <c r="M105" s="13" t="s">
        <v>607</v>
      </c>
      <c r="N105" s="13" t="s">
        <v>180</v>
      </c>
      <c r="O105" s="17"/>
    </row>
    <row r="106" spans="1:15" ht="15">
      <c r="A106" s="22">
        <f t="shared" si="0"/>
        <v>74.050000000000011</v>
      </c>
      <c r="B106" s="31" t="s">
        <v>937</v>
      </c>
      <c r="C106" s="31" t="s">
        <v>569</v>
      </c>
      <c r="D106" s="13" t="s">
        <v>211</v>
      </c>
      <c r="E106" s="21"/>
      <c r="F106" s="31" t="s">
        <v>938</v>
      </c>
      <c r="G106" s="31" t="s">
        <v>939</v>
      </c>
      <c r="H106" s="31" t="s">
        <v>940</v>
      </c>
      <c r="I106" s="31" t="s">
        <v>180</v>
      </c>
      <c r="J106" s="62">
        <v>74.2</v>
      </c>
      <c r="K106" s="62">
        <v>73.900000000000006</v>
      </c>
      <c r="L106" s="31">
        <f t="shared" si="12"/>
        <v>74.050000000000011</v>
      </c>
      <c r="M106" s="31" t="s">
        <v>678</v>
      </c>
      <c r="N106" s="31" t="s">
        <v>941</v>
      </c>
      <c r="O106" s="21"/>
    </row>
    <row r="107" spans="1:15" ht="15">
      <c r="A107" s="22">
        <f t="shared" si="0"/>
        <v>74.199999999999989</v>
      </c>
      <c r="B107" s="13" t="s">
        <v>942</v>
      </c>
      <c r="C107" s="13" t="s">
        <v>910</v>
      </c>
      <c r="D107" s="13" t="s">
        <v>211</v>
      </c>
      <c r="E107" s="13"/>
      <c r="F107" s="13" t="s">
        <v>776</v>
      </c>
      <c r="G107" s="13" t="s">
        <v>923</v>
      </c>
      <c r="H107" s="13" t="s">
        <v>943</v>
      </c>
      <c r="I107" s="13" t="s">
        <v>336</v>
      </c>
      <c r="J107" s="27">
        <v>74.569999999999993</v>
      </c>
      <c r="K107" s="27">
        <v>73.83</v>
      </c>
      <c r="L107" s="27">
        <f t="shared" si="12"/>
        <v>74.199999999999989</v>
      </c>
      <c r="M107" s="13" t="s">
        <v>607</v>
      </c>
      <c r="N107" s="13" t="s">
        <v>180</v>
      </c>
      <c r="O107" s="17"/>
    </row>
    <row r="108" spans="1:15" ht="15">
      <c r="A108" s="22">
        <f t="shared" si="0"/>
        <v>74.209999999999994</v>
      </c>
      <c r="B108" s="13" t="s">
        <v>944</v>
      </c>
      <c r="C108" s="13" t="s">
        <v>569</v>
      </c>
      <c r="D108" s="13" t="s">
        <v>211</v>
      </c>
      <c r="E108" s="17"/>
      <c r="F108" s="31" t="s">
        <v>938</v>
      </c>
      <c r="G108" s="13" t="s">
        <v>945</v>
      </c>
      <c r="H108" s="13" t="s">
        <v>946</v>
      </c>
      <c r="I108" s="13" t="s">
        <v>939</v>
      </c>
      <c r="J108" s="27">
        <v>75.03</v>
      </c>
      <c r="K108" s="27">
        <v>73.349999999999994</v>
      </c>
      <c r="L108" s="27">
        <v>74.209999999999994</v>
      </c>
      <c r="M108" s="13" t="s">
        <v>607</v>
      </c>
      <c r="N108" s="13" t="s">
        <v>180</v>
      </c>
      <c r="O108" s="80"/>
    </row>
    <row r="109" spans="1:15" ht="15">
      <c r="A109" s="22">
        <f t="shared" si="0"/>
        <v>74.25</v>
      </c>
      <c r="B109" s="31" t="s">
        <v>947</v>
      </c>
      <c r="C109" s="31" t="s">
        <v>686</v>
      </c>
      <c r="D109" s="31" t="s">
        <v>211</v>
      </c>
      <c r="E109" s="21"/>
      <c r="F109" s="31" t="s">
        <v>948</v>
      </c>
      <c r="G109" s="31" t="s">
        <v>50</v>
      </c>
      <c r="H109" s="15" t="s">
        <v>949</v>
      </c>
      <c r="I109" s="31" t="s">
        <v>950</v>
      </c>
      <c r="J109" s="70">
        <v>76.400000000000006</v>
      </c>
      <c r="K109" s="70">
        <v>72.099999999999994</v>
      </c>
      <c r="L109" s="70">
        <v>74.25</v>
      </c>
      <c r="M109" s="31" t="s">
        <v>678</v>
      </c>
      <c r="N109" s="31" t="s">
        <v>951</v>
      </c>
      <c r="O109" s="31"/>
    </row>
    <row r="110" spans="1:15" ht="15">
      <c r="A110" s="22">
        <f t="shared" si="0"/>
        <v>74.424999999999997</v>
      </c>
      <c r="B110" s="13" t="s">
        <v>952</v>
      </c>
      <c r="C110" s="13" t="s">
        <v>910</v>
      </c>
      <c r="D110" s="13" t="s">
        <v>211</v>
      </c>
      <c r="E110" s="13"/>
      <c r="F110" s="13" t="s">
        <v>776</v>
      </c>
      <c r="G110" s="31" t="s">
        <v>953</v>
      </c>
      <c r="H110" s="81" t="s">
        <v>954</v>
      </c>
      <c r="I110" s="82"/>
      <c r="J110" s="27">
        <v>75.02</v>
      </c>
      <c r="K110" s="27">
        <v>73.83</v>
      </c>
      <c r="L110" s="27">
        <f t="shared" ref="L110:L115" si="13">AVERAGE(J110:K110)</f>
        <v>74.424999999999997</v>
      </c>
      <c r="M110" s="13" t="s">
        <v>607</v>
      </c>
      <c r="N110" s="13" t="s">
        <v>180</v>
      </c>
      <c r="O110" s="17"/>
    </row>
    <row r="111" spans="1:15" ht="15">
      <c r="A111" s="22">
        <f>K111</f>
        <v>74.55</v>
      </c>
      <c r="B111" s="13" t="s">
        <v>955</v>
      </c>
      <c r="C111" s="13" t="s">
        <v>956</v>
      </c>
      <c r="D111" s="13" t="s">
        <v>808</v>
      </c>
      <c r="E111" s="17"/>
      <c r="F111" s="13" t="s">
        <v>957</v>
      </c>
      <c r="G111" s="13" t="s">
        <v>435</v>
      </c>
      <c r="H111" s="13" t="s">
        <v>958</v>
      </c>
      <c r="I111" s="13" t="s">
        <v>435</v>
      </c>
      <c r="J111" s="27">
        <v>75.209999999999994</v>
      </c>
      <c r="K111" s="27">
        <v>74.55</v>
      </c>
      <c r="L111" s="27">
        <f t="shared" si="13"/>
        <v>74.88</v>
      </c>
      <c r="M111" s="13" t="s">
        <v>607</v>
      </c>
      <c r="N111" s="13" t="s">
        <v>590</v>
      </c>
      <c r="O111" s="13" t="s">
        <v>959</v>
      </c>
    </row>
    <row r="112" spans="1:15" ht="15">
      <c r="A112" s="22">
        <f t="shared" ref="A112:A282" si="14">L112</f>
        <v>74.569999999999993</v>
      </c>
      <c r="B112" s="13" t="s">
        <v>960</v>
      </c>
      <c r="C112" s="13" t="s">
        <v>910</v>
      </c>
      <c r="D112" s="13" t="s">
        <v>211</v>
      </c>
      <c r="E112" s="13"/>
      <c r="F112" s="13" t="s">
        <v>776</v>
      </c>
      <c r="G112" s="13" t="s">
        <v>54</v>
      </c>
      <c r="H112" s="61" t="s">
        <v>961</v>
      </c>
      <c r="I112" s="13" t="s">
        <v>54</v>
      </c>
      <c r="J112" s="27">
        <v>74.569999999999993</v>
      </c>
      <c r="K112" s="27">
        <v>74.569999999999993</v>
      </c>
      <c r="L112" s="27">
        <f t="shared" si="13"/>
        <v>74.569999999999993</v>
      </c>
      <c r="M112" s="13" t="s">
        <v>607</v>
      </c>
      <c r="N112" s="13" t="s">
        <v>180</v>
      </c>
      <c r="O112" s="17"/>
    </row>
    <row r="113" spans="1:15" ht="15">
      <c r="A113" s="22">
        <f t="shared" si="14"/>
        <v>74.569999999999993</v>
      </c>
      <c r="B113" s="31" t="s">
        <v>962</v>
      </c>
      <c r="C113" s="31" t="s">
        <v>910</v>
      </c>
      <c r="D113" s="31" t="s">
        <v>211</v>
      </c>
      <c r="E113" s="21"/>
      <c r="F113" s="13" t="s">
        <v>776</v>
      </c>
      <c r="G113" s="31" t="s">
        <v>963</v>
      </c>
      <c r="H113" s="31" t="s">
        <v>964</v>
      </c>
      <c r="I113" s="31" t="s">
        <v>963</v>
      </c>
      <c r="J113" s="27">
        <v>74.569999999999993</v>
      </c>
      <c r="K113" s="27">
        <v>74.569999999999993</v>
      </c>
      <c r="L113" s="27">
        <f t="shared" si="13"/>
        <v>74.569999999999993</v>
      </c>
      <c r="M113" s="13" t="s">
        <v>607</v>
      </c>
      <c r="N113" s="13" t="s">
        <v>180</v>
      </c>
      <c r="O113" s="21"/>
    </row>
    <row r="114" spans="1:15" ht="15">
      <c r="A114" s="22">
        <f t="shared" si="14"/>
        <v>74.67349999999999</v>
      </c>
      <c r="B114" s="13" t="s">
        <v>965</v>
      </c>
      <c r="C114" s="13" t="s">
        <v>569</v>
      </c>
      <c r="D114" s="13" t="s">
        <v>211</v>
      </c>
      <c r="E114" s="17"/>
      <c r="F114" s="13" t="s">
        <v>966</v>
      </c>
      <c r="G114" s="13" t="s">
        <v>967</v>
      </c>
      <c r="H114" s="13" t="s">
        <v>968</v>
      </c>
      <c r="I114" s="13" t="s">
        <v>967</v>
      </c>
      <c r="J114" s="31">
        <v>75.271000000000001</v>
      </c>
      <c r="K114" s="31">
        <v>74.075999999999993</v>
      </c>
      <c r="L114" s="13">
        <f t="shared" si="13"/>
        <v>74.67349999999999</v>
      </c>
      <c r="M114" s="13" t="s">
        <v>607</v>
      </c>
      <c r="N114" s="13" t="s">
        <v>434</v>
      </c>
      <c r="O114" s="13" t="s">
        <v>969</v>
      </c>
    </row>
    <row r="115" spans="1:15" ht="15">
      <c r="A115" s="22">
        <f t="shared" si="14"/>
        <v>74.704999999999998</v>
      </c>
      <c r="B115" s="15" t="s">
        <v>970</v>
      </c>
      <c r="C115" s="31" t="s">
        <v>569</v>
      </c>
      <c r="D115" s="31" t="s">
        <v>211</v>
      </c>
      <c r="E115" s="21"/>
      <c r="F115" s="13" t="s">
        <v>966</v>
      </c>
      <c r="G115" s="31" t="s">
        <v>77</v>
      </c>
      <c r="H115" s="31" t="s">
        <v>971</v>
      </c>
      <c r="I115" s="31" t="s">
        <v>77</v>
      </c>
      <c r="J115" s="31">
        <v>75.03</v>
      </c>
      <c r="K115" s="31">
        <v>74.38</v>
      </c>
      <c r="L115" s="13">
        <f t="shared" si="13"/>
        <v>74.704999999999998</v>
      </c>
      <c r="M115" s="31" t="s">
        <v>607</v>
      </c>
      <c r="N115" s="31" t="s">
        <v>77</v>
      </c>
      <c r="O115" s="21"/>
    </row>
    <row r="116" spans="1:15" ht="15">
      <c r="A116" s="22">
        <f t="shared" si="14"/>
        <v>74.75</v>
      </c>
      <c r="B116" s="13" t="s">
        <v>972</v>
      </c>
      <c r="C116" s="31" t="s">
        <v>807</v>
      </c>
      <c r="D116" s="13" t="s">
        <v>808</v>
      </c>
      <c r="E116" s="17"/>
      <c r="F116" s="31" t="s">
        <v>790</v>
      </c>
      <c r="G116" s="13" t="s">
        <v>451</v>
      </c>
      <c r="H116" s="31" t="s">
        <v>973</v>
      </c>
      <c r="I116" s="13" t="s">
        <v>451</v>
      </c>
      <c r="J116" s="31">
        <v>76.900000000000006</v>
      </c>
      <c r="K116" s="31">
        <v>72.599999999999994</v>
      </c>
      <c r="L116" s="31">
        <v>74.75</v>
      </c>
      <c r="M116" s="31" t="s">
        <v>607</v>
      </c>
      <c r="N116" s="13" t="s">
        <v>449</v>
      </c>
      <c r="O116" s="17"/>
    </row>
    <row r="117" spans="1:15" ht="15">
      <c r="A117" s="22">
        <f t="shared" si="14"/>
        <v>74.759999999999991</v>
      </c>
      <c r="B117" s="13" t="s">
        <v>974</v>
      </c>
      <c r="C117" s="13" t="s">
        <v>910</v>
      </c>
      <c r="D117" s="13" t="s">
        <v>211</v>
      </c>
      <c r="E117" s="17"/>
      <c r="F117" s="13" t="s">
        <v>759</v>
      </c>
      <c r="G117" s="13" t="s">
        <v>975</v>
      </c>
      <c r="H117" s="13" t="s">
        <v>976</v>
      </c>
      <c r="I117" s="13" t="s">
        <v>315</v>
      </c>
      <c r="J117" s="27">
        <v>76.03</v>
      </c>
      <c r="K117" s="27">
        <v>73.489999999999995</v>
      </c>
      <c r="L117" s="27">
        <f t="shared" ref="L117:L118" si="15">AVERAGE(J117:K117)</f>
        <v>74.759999999999991</v>
      </c>
      <c r="M117" s="13" t="s">
        <v>607</v>
      </c>
      <c r="N117" s="13" t="s">
        <v>180</v>
      </c>
      <c r="O117" s="17"/>
    </row>
    <row r="118" spans="1:15" ht="15">
      <c r="A118" s="22">
        <f t="shared" si="14"/>
        <v>75.03</v>
      </c>
      <c r="B118" s="31" t="s">
        <v>977</v>
      </c>
      <c r="C118" s="13" t="s">
        <v>569</v>
      </c>
      <c r="D118" s="13" t="s">
        <v>211</v>
      </c>
      <c r="E118" s="13"/>
      <c r="F118" s="13" t="s">
        <v>966</v>
      </c>
      <c r="G118" s="13" t="s">
        <v>978</v>
      </c>
      <c r="H118" s="13" t="s">
        <v>979</v>
      </c>
      <c r="I118" s="13" t="s">
        <v>980</v>
      </c>
      <c r="J118" s="27">
        <v>75.03</v>
      </c>
      <c r="K118" s="27">
        <v>75.03</v>
      </c>
      <c r="L118" s="27">
        <f t="shared" si="15"/>
        <v>75.03</v>
      </c>
      <c r="M118" s="13" t="s">
        <v>607</v>
      </c>
      <c r="N118" s="13" t="s">
        <v>180</v>
      </c>
      <c r="O118" s="17"/>
    </row>
    <row r="119" spans="1:15" ht="15">
      <c r="A119" s="22">
        <f t="shared" si="14"/>
        <v>75.099999999999994</v>
      </c>
      <c r="B119" s="13" t="s">
        <v>981</v>
      </c>
      <c r="C119" s="13" t="s">
        <v>982</v>
      </c>
      <c r="D119" s="13" t="s">
        <v>211</v>
      </c>
      <c r="E119" s="17"/>
      <c r="F119" s="13" t="s">
        <v>983</v>
      </c>
      <c r="G119" s="13" t="s">
        <v>142</v>
      </c>
      <c r="H119" s="13" t="s">
        <v>984</v>
      </c>
      <c r="I119" s="13" t="s">
        <v>142</v>
      </c>
      <c r="J119" s="13">
        <v>75.510000000000005</v>
      </c>
      <c r="K119" s="13">
        <v>74.69</v>
      </c>
      <c r="L119" s="13">
        <v>75.099999999999994</v>
      </c>
      <c r="M119" s="13" t="s">
        <v>607</v>
      </c>
      <c r="N119" s="13" t="s">
        <v>434</v>
      </c>
      <c r="O119" s="13" t="s">
        <v>985</v>
      </c>
    </row>
    <row r="120" spans="1:15" ht="15">
      <c r="A120" s="22">
        <f t="shared" si="14"/>
        <v>75.5</v>
      </c>
      <c r="B120" s="13" t="s">
        <v>986</v>
      </c>
      <c r="C120" s="13" t="s">
        <v>670</v>
      </c>
      <c r="D120" s="13" t="s">
        <v>211</v>
      </c>
      <c r="E120" s="13"/>
      <c r="F120" s="13" t="s">
        <v>987</v>
      </c>
      <c r="G120" s="31" t="s">
        <v>988</v>
      </c>
      <c r="H120" s="13" t="s">
        <v>989</v>
      </c>
      <c r="I120" s="31" t="s">
        <v>988</v>
      </c>
      <c r="J120" s="27">
        <v>75.5</v>
      </c>
      <c r="K120" s="27">
        <v>75.5</v>
      </c>
      <c r="L120" s="27">
        <v>75.5</v>
      </c>
      <c r="M120" s="13" t="s">
        <v>990</v>
      </c>
      <c r="N120" s="54" t="s">
        <v>991</v>
      </c>
      <c r="O120" s="17"/>
    </row>
    <row r="121" spans="1:15" ht="15">
      <c r="A121" s="22">
        <f t="shared" si="14"/>
        <v>75.515000000000001</v>
      </c>
      <c r="B121" s="13" t="s">
        <v>992</v>
      </c>
      <c r="C121" s="13" t="s">
        <v>982</v>
      </c>
      <c r="D121" s="13" t="s">
        <v>211</v>
      </c>
      <c r="E121" s="13"/>
      <c r="F121" s="13" t="s">
        <v>993</v>
      </c>
      <c r="G121" s="13" t="s">
        <v>196</v>
      </c>
      <c r="H121" s="13" t="s">
        <v>994</v>
      </c>
      <c r="I121" s="13" t="s">
        <v>196</v>
      </c>
      <c r="J121" s="27">
        <v>75.88</v>
      </c>
      <c r="K121" s="27">
        <v>75.150000000000006</v>
      </c>
      <c r="L121" s="27">
        <f t="shared" ref="L121:L126" si="16">AVERAGE(J121:K121)</f>
        <v>75.515000000000001</v>
      </c>
      <c r="M121" s="13" t="s">
        <v>832</v>
      </c>
      <c r="N121" s="83" t="s">
        <v>196</v>
      </c>
      <c r="O121" s="82"/>
    </row>
    <row r="122" spans="1:15" ht="15">
      <c r="A122" s="22">
        <f t="shared" si="14"/>
        <v>75.525000000000006</v>
      </c>
      <c r="B122" s="31" t="s">
        <v>995</v>
      </c>
      <c r="C122" s="31" t="s">
        <v>910</v>
      </c>
      <c r="D122" s="13" t="s">
        <v>211</v>
      </c>
      <c r="E122" s="21"/>
      <c r="F122" s="31" t="s">
        <v>996</v>
      </c>
      <c r="G122" s="31" t="s">
        <v>560</v>
      </c>
      <c r="H122" s="31" t="s">
        <v>997</v>
      </c>
      <c r="I122" s="31" t="s">
        <v>560</v>
      </c>
      <c r="J122" s="31">
        <v>75.02</v>
      </c>
      <c r="K122" s="31">
        <v>76.03</v>
      </c>
      <c r="L122" s="21">
        <f t="shared" si="16"/>
        <v>75.525000000000006</v>
      </c>
      <c r="M122" s="31" t="s">
        <v>607</v>
      </c>
      <c r="N122" s="13" t="s">
        <v>434</v>
      </c>
      <c r="O122" s="21"/>
    </row>
    <row r="123" spans="1:15" ht="15">
      <c r="A123" s="22">
        <f t="shared" si="14"/>
        <v>75.525000000000006</v>
      </c>
      <c r="B123" s="13" t="s">
        <v>974</v>
      </c>
      <c r="C123" s="13" t="s">
        <v>910</v>
      </c>
      <c r="D123" s="13" t="s">
        <v>211</v>
      </c>
      <c r="E123" s="17"/>
      <c r="F123" s="13" t="s">
        <v>996</v>
      </c>
      <c r="G123" s="13" t="s">
        <v>998</v>
      </c>
      <c r="H123" s="13" t="s">
        <v>999</v>
      </c>
      <c r="I123" s="13" t="s">
        <v>998</v>
      </c>
      <c r="J123" s="27">
        <v>76.03</v>
      </c>
      <c r="K123" s="27">
        <v>75.02</v>
      </c>
      <c r="L123" s="27">
        <f t="shared" si="16"/>
        <v>75.525000000000006</v>
      </c>
      <c r="M123" s="13" t="s">
        <v>607</v>
      </c>
      <c r="N123" s="13" t="s">
        <v>180</v>
      </c>
      <c r="O123" s="17"/>
    </row>
    <row r="124" spans="1:15" ht="15">
      <c r="A124" s="22">
        <f t="shared" si="14"/>
        <v>75.525000000000006</v>
      </c>
      <c r="B124" s="13" t="s">
        <v>1000</v>
      </c>
      <c r="C124" s="13" t="s">
        <v>910</v>
      </c>
      <c r="D124" s="13" t="s">
        <v>211</v>
      </c>
      <c r="E124" s="13"/>
      <c r="F124" s="13" t="s">
        <v>996</v>
      </c>
      <c r="G124" s="13" t="s">
        <v>253</v>
      </c>
      <c r="H124" s="13" t="s">
        <v>1001</v>
      </c>
      <c r="I124" s="13" t="s">
        <v>253</v>
      </c>
      <c r="J124" s="27">
        <v>76.03</v>
      </c>
      <c r="K124" s="27">
        <v>75.02</v>
      </c>
      <c r="L124" s="27">
        <f t="shared" si="16"/>
        <v>75.525000000000006</v>
      </c>
      <c r="M124" s="13" t="s">
        <v>607</v>
      </c>
      <c r="N124" s="83" t="s">
        <v>180</v>
      </c>
      <c r="O124" s="82"/>
    </row>
    <row r="125" spans="1:15" ht="15">
      <c r="A125" s="22">
        <f t="shared" si="14"/>
        <v>75.525000000000006</v>
      </c>
      <c r="B125" s="13" t="s">
        <v>1002</v>
      </c>
      <c r="C125" s="13" t="s">
        <v>569</v>
      </c>
      <c r="D125" s="13" t="s">
        <v>211</v>
      </c>
      <c r="E125" s="13"/>
      <c r="F125" s="13" t="s">
        <v>966</v>
      </c>
      <c r="G125" s="31" t="s">
        <v>415</v>
      </c>
      <c r="H125" s="13" t="s">
        <v>1003</v>
      </c>
      <c r="I125" s="13" t="s">
        <v>1004</v>
      </c>
      <c r="J125" s="27">
        <v>76.02</v>
      </c>
      <c r="K125" s="27">
        <v>75.03</v>
      </c>
      <c r="L125" s="27">
        <f t="shared" si="16"/>
        <v>75.525000000000006</v>
      </c>
      <c r="M125" s="13" t="s">
        <v>607</v>
      </c>
      <c r="N125" s="13" t="s">
        <v>180</v>
      </c>
      <c r="O125" s="17"/>
    </row>
    <row r="126" spans="1:15" ht="15">
      <c r="A126" s="22">
        <f t="shared" si="14"/>
        <v>75.525000000000006</v>
      </c>
      <c r="B126" s="13" t="s">
        <v>1005</v>
      </c>
      <c r="C126" s="13" t="s">
        <v>569</v>
      </c>
      <c r="D126" s="13" t="s">
        <v>211</v>
      </c>
      <c r="E126" s="13" t="s">
        <v>1006</v>
      </c>
      <c r="F126" s="13" t="s">
        <v>966</v>
      </c>
      <c r="G126" s="13" t="s">
        <v>1007</v>
      </c>
      <c r="H126" s="13" t="s">
        <v>1008</v>
      </c>
      <c r="I126" s="13" t="s">
        <v>1007</v>
      </c>
      <c r="J126" s="27">
        <v>76.02</v>
      </c>
      <c r="K126" s="27">
        <v>75.03</v>
      </c>
      <c r="L126" s="27">
        <f t="shared" si="16"/>
        <v>75.525000000000006</v>
      </c>
      <c r="M126" s="13" t="s">
        <v>607</v>
      </c>
      <c r="N126" s="13" t="s">
        <v>1009</v>
      </c>
      <c r="O126" s="17"/>
    </row>
    <row r="127" spans="1:15" ht="15">
      <c r="A127" s="22">
        <f t="shared" si="14"/>
        <v>75.525000000000006</v>
      </c>
      <c r="B127" s="31" t="s">
        <v>1010</v>
      </c>
      <c r="C127" s="31" t="s">
        <v>569</v>
      </c>
      <c r="D127" s="31" t="s">
        <v>211</v>
      </c>
      <c r="E127" s="21"/>
      <c r="F127" s="13" t="s">
        <v>966</v>
      </c>
      <c r="G127" s="31" t="s">
        <v>1011</v>
      </c>
      <c r="H127" s="31" t="s">
        <v>1012</v>
      </c>
      <c r="I127" s="31" t="s">
        <v>1013</v>
      </c>
      <c r="J127" s="31">
        <v>76.02</v>
      </c>
      <c r="K127" s="31">
        <v>75.03</v>
      </c>
      <c r="L127" s="31">
        <v>75.525000000000006</v>
      </c>
      <c r="M127" s="31" t="s">
        <v>607</v>
      </c>
      <c r="N127" s="13" t="s">
        <v>180</v>
      </c>
      <c r="O127" s="21"/>
    </row>
    <row r="128" spans="1:15" ht="15">
      <c r="A128" s="22">
        <f t="shared" si="14"/>
        <v>75.53</v>
      </c>
      <c r="B128" s="13" t="s">
        <v>1014</v>
      </c>
      <c r="C128" s="13" t="s">
        <v>569</v>
      </c>
      <c r="D128" s="13" t="s">
        <v>211</v>
      </c>
      <c r="E128" s="13"/>
      <c r="F128" s="13" t="s">
        <v>966</v>
      </c>
      <c r="G128" s="13" t="s">
        <v>1015</v>
      </c>
      <c r="H128" s="13" t="s">
        <v>1016</v>
      </c>
      <c r="I128" s="13" t="s">
        <v>485</v>
      </c>
      <c r="J128" s="27">
        <v>76.02</v>
      </c>
      <c r="K128" s="27">
        <v>75.040000000000006</v>
      </c>
      <c r="L128" s="27">
        <f t="shared" ref="L128:L136" si="17">AVERAGE(J128:K128)</f>
        <v>75.53</v>
      </c>
      <c r="M128" s="13" t="s">
        <v>607</v>
      </c>
      <c r="N128" s="83" t="s">
        <v>180</v>
      </c>
      <c r="O128" s="82"/>
    </row>
    <row r="129" spans="1:15" ht="15">
      <c r="A129" s="22">
        <f t="shared" si="14"/>
        <v>75.53</v>
      </c>
      <c r="B129" s="13" t="s">
        <v>1017</v>
      </c>
      <c r="C129" s="13" t="s">
        <v>569</v>
      </c>
      <c r="D129" s="13" t="s">
        <v>211</v>
      </c>
      <c r="E129" s="13"/>
      <c r="F129" s="13" t="s">
        <v>966</v>
      </c>
      <c r="G129" s="13" t="s">
        <v>1018</v>
      </c>
      <c r="H129" s="13" t="s">
        <v>1019</v>
      </c>
      <c r="I129" s="13" t="s">
        <v>83</v>
      </c>
      <c r="J129" s="27">
        <v>76.02</v>
      </c>
      <c r="K129" s="27">
        <v>75.040000000000006</v>
      </c>
      <c r="L129" s="27">
        <f t="shared" si="17"/>
        <v>75.53</v>
      </c>
      <c r="M129" s="13" t="s">
        <v>607</v>
      </c>
      <c r="N129" s="83" t="s">
        <v>180</v>
      </c>
      <c r="O129" s="82"/>
    </row>
    <row r="130" spans="1:15" ht="15">
      <c r="A130" s="22">
        <f t="shared" si="14"/>
        <v>75.574999999999989</v>
      </c>
      <c r="B130" s="13" t="s">
        <v>1020</v>
      </c>
      <c r="C130" s="13" t="s">
        <v>982</v>
      </c>
      <c r="D130" s="13" t="s">
        <v>211</v>
      </c>
      <c r="E130" s="17"/>
      <c r="F130" s="13" t="s">
        <v>983</v>
      </c>
      <c r="G130" s="13" t="s">
        <v>1021</v>
      </c>
      <c r="H130" s="13" t="s">
        <v>1022</v>
      </c>
      <c r="I130" s="13" t="s">
        <v>1021</v>
      </c>
      <c r="J130" s="27">
        <v>76.459999999999994</v>
      </c>
      <c r="K130" s="27">
        <v>74.69</v>
      </c>
      <c r="L130" s="27">
        <f t="shared" si="17"/>
        <v>75.574999999999989</v>
      </c>
      <c r="M130" s="13" t="s">
        <v>607</v>
      </c>
      <c r="N130" s="83" t="s">
        <v>180</v>
      </c>
      <c r="O130" s="82"/>
    </row>
    <row r="131" spans="1:15" ht="15">
      <c r="A131" s="22">
        <f t="shared" si="14"/>
        <v>75.69</v>
      </c>
      <c r="B131" s="13" t="s">
        <v>1023</v>
      </c>
      <c r="C131" s="13" t="s">
        <v>569</v>
      </c>
      <c r="D131" s="13" t="s">
        <v>211</v>
      </c>
      <c r="E131" s="13" t="s">
        <v>1024</v>
      </c>
      <c r="F131" s="13" t="s">
        <v>782</v>
      </c>
      <c r="G131" s="13" t="s">
        <v>1025</v>
      </c>
      <c r="H131" s="13" t="s">
        <v>1026</v>
      </c>
      <c r="I131" s="13" t="s">
        <v>337</v>
      </c>
      <c r="J131" s="27">
        <v>76.17</v>
      </c>
      <c r="K131" s="27">
        <v>75.209999999999994</v>
      </c>
      <c r="L131" s="27">
        <f t="shared" si="17"/>
        <v>75.69</v>
      </c>
      <c r="M131" s="13" t="s">
        <v>607</v>
      </c>
      <c r="N131" s="83" t="s">
        <v>1027</v>
      </c>
      <c r="O131" s="82"/>
    </row>
    <row r="132" spans="1:15" ht="15">
      <c r="A132" s="22">
        <f t="shared" si="14"/>
        <v>75.7</v>
      </c>
      <c r="B132" s="31" t="s">
        <v>1028</v>
      </c>
      <c r="C132" s="17"/>
      <c r="D132" s="13" t="s">
        <v>261</v>
      </c>
      <c r="E132" s="17"/>
      <c r="F132" s="13" t="s">
        <v>782</v>
      </c>
      <c r="G132" s="13" t="s">
        <v>6</v>
      </c>
      <c r="H132" s="31" t="s">
        <v>1026</v>
      </c>
      <c r="I132" s="13" t="s">
        <v>6</v>
      </c>
      <c r="J132" s="31">
        <v>76.2</v>
      </c>
      <c r="K132" s="31">
        <v>75.2</v>
      </c>
      <c r="L132" s="13">
        <f t="shared" si="17"/>
        <v>75.7</v>
      </c>
      <c r="M132" s="13" t="s">
        <v>1029</v>
      </c>
      <c r="N132" s="13" t="s">
        <v>6</v>
      </c>
      <c r="O132" s="17"/>
    </row>
    <row r="133" spans="1:15" ht="15">
      <c r="A133" s="22">
        <f t="shared" si="14"/>
        <v>75.724999999999994</v>
      </c>
      <c r="B133" s="13" t="s">
        <v>1030</v>
      </c>
      <c r="C133" s="13" t="s">
        <v>569</v>
      </c>
      <c r="D133" s="13" t="s">
        <v>211</v>
      </c>
      <c r="E133" s="13"/>
      <c r="F133" s="13" t="s">
        <v>782</v>
      </c>
      <c r="G133" s="13" t="s">
        <v>1031</v>
      </c>
      <c r="H133" s="13" t="s">
        <v>1026</v>
      </c>
      <c r="I133" s="13" t="s">
        <v>355</v>
      </c>
      <c r="J133" s="27">
        <v>76.239999999999995</v>
      </c>
      <c r="K133" s="27">
        <v>75.209999999999994</v>
      </c>
      <c r="L133" s="27">
        <f t="shared" si="17"/>
        <v>75.724999999999994</v>
      </c>
      <c r="M133" s="13" t="s">
        <v>607</v>
      </c>
      <c r="N133" s="83" t="s">
        <v>355</v>
      </c>
      <c r="O133" s="82"/>
    </row>
    <row r="134" spans="1:15" ht="15">
      <c r="A134" s="22">
        <f t="shared" si="14"/>
        <v>75.740000000000009</v>
      </c>
      <c r="B134" s="13" t="s">
        <v>1032</v>
      </c>
      <c r="C134" s="13" t="s">
        <v>982</v>
      </c>
      <c r="D134" s="13" t="s">
        <v>211</v>
      </c>
      <c r="E134" s="13"/>
      <c r="F134" s="13" t="s">
        <v>983</v>
      </c>
      <c r="G134" s="13" t="s">
        <v>1033</v>
      </c>
      <c r="H134" s="13" t="s">
        <v>1034</v>
      </c>
      <c r="I134" s="13" t="s">
        <v>577</v>
      </c>
      <c r="J134" s="27">
        <v>75.510000000000005</v>
      </c>
      <c r="K134" s="27">
        <v>75.97</v>
      </c>
      <c r="L134" s="27">
        <f t="shared" si="17"/>
        <v>75.740000000000009</v>
      </c>
      <c r="M134" s="13" t="s">
        <v>607</v>
      </c>
      <c r="N134" s="83" t="s">
        <v>577</v>
      </c>
      <c r="O134" s="82"/>
    </row>
    <row r="135" spans="1:15" ht="15">
      <c r="A135" s="22">
        <f t="shared" si="14"/>
        <v>75.740000000000009</v>
      </c>
      <c r="B135" s="13" t="s">
        <v>1032</v>
      </c>
      <c r="C135" s="13" t="s">
        <v>982</v>
      </c>
      <c r="D135" s="13" t="s">
        <v>211</v>
      </c>
      <c r="E135" s="13"/>
      <c r="F135" s="13" t="s">
        <v>983</v>
      </c>
      <c r="G135" s="13" t="s">
        <v>1035</v>
      </c>
      <c r="H135" s="13" t="s">
        <v>1036</v>
      </c>
      <c r="I135" s="13" t="s">
        <v>1035</v>
      </c>
      <c r="J135" s="27">
        <v>75.97</v>
      </c>
      <c r="K135" s="27">
        <v>75.510000000000005</v>
      </c>
      <c r="L135" s="27">
        <f t="shared" si="17"/>
        <v>75.740000000000009</v>
      </c>
      <c r="M135" s="13" t="s">
        <v>607</v>
      </c>
      <c r="N135" s="83" t="s">
        <v>180</v>
      </c>
      <c r="O135" s="82"/>
    </row>
    <row r="136" spans="1:15" ht="15">
      <c r="A136" s="22">
        <f t="shared" si="14"/>
        <v>75.740000000000009</v>
      </c>
      <c r="B136" s="13" t="s">
        <v>1032</v>
      </c>
      <c r="C136" s="13" t="s">
        <v>982</v>
      </c>
      <c r="D136" s="13" t="s">
        <v>211</v>
      </c>
      <c r="E136" s="13"/>
      <c r="F136" s="13" t="s">
        <v>983</v>
      </c>
      <c r="G136" s="13" t="s">
        <v>1037</v>
      </c>
      <c r="H136" s="13" t="s">
        <v>1034</v>
      </c>
      <c r="I136" s="13" t="s">
        <v>577</v>
      </c>
      <c r="J136" s="27">
        <v>75.510000000000005</v>
      </c>
      <c r="K136" s="27">
        <v>75.97</v>
      </c>
      <c r="L136" s="27">
        <f t="shared" si="17"/>
        <v>75.740000000000009</v>
      </c>
      <c r="M136" s="13" t="s">
        <v>607</v>
      </c>
      <c r="N136" s="83" t="s">
        <v>577</v>
      </c>
      <c r="O136" s="82"/>
    </row>
    <row r="137" spans="1:15" ht="15">
      <c r="A137" s="22">
        <f t="shared" si="14"/>
        <v>75.75</v>
      </c>
      <c r="B137" s="31" t="s">
        <v>1038</v>
      </c>
      <c r="C137" s="13" t="s">
        <v>910</v>
      </c>
      <c r="D137" s="13" t="s">
        <v>211</v>
      </c>
      <c r="E137" s="17"/>
      <c r="F137" s="31" t="s">
        <v>996</v>
      </c>
      <c r="G137" s="13" t="s">
        <v>1039</v>
      </c>
      <c r="H137" s="13" t="s">
        <v>1040</v>
      </c>
      <c r="I137" s="13" t="s">
        <v>434</v>
      </c>
      <c r="J137" s="13">
        <v>76.5</v>
      </c>
      <c r="K137" s="13">
        <v>75</v>
      </c>
      <c r="L137" s="13">
        <v>75.75</v>
      </c>
      <c r="M137" s="13" t="s">
        <v>607</v>
      </c>
      <c r="N137" s="13" t="s">
        <v>434</v>
      </c>
      <c r="O137" s="17"/>
    </row>
    <row r="138" spans="1:15" ht="15">
      <c r="A138" s="22">
        <f t="shared" si="14"/>
        <v>75.78</v>
      </c>
      <c r="B138" s="31" t="s">
        <v>1041</v>
      </c>
      <c r="C138" s="31" t="s">
        <v>604</v>
      </c>
      <c r="D138" s="31" t="s">
        <v>261</v>
      </c>
      <c r="E138" s="21"/>
      <c r="F138" s="13" t="s">
        <v>1042</v>
      </c>
      <c r="G138" s="31" t="s">
        <v>477</v>
      </c>
      <c r="H138" s="31" t="s">
        <v>1043</v>
      </c>
      <c r="I138" s="31" t="s">
        <v>477</v>
      </c>
      <c r="J138" s="31">
        <v>76.099999999999994</v>
      </c>
      <c r="K138" s="31">
        <v>75.459999999999994</v>
      </c>
      <c r="L138" s="31">
        <f t="shared" ref="L138:L143" si="18">AVERAGE(J138:K138)</f>
        <v>75.78</v>
      </c>
      <c r="M138" s="31" t="s">
        <v>607</v>
      </c>
      <c r="N138" s="31" t="s">
        <v>180</v>
      </c>
      <c r="O138" s="31" t="s">
        <v>1044</v>
      </c>
    </row>
    <row r="139" spans="1:15" ht="15">
      <c r="A139" s="22">
        <f t="shared" si="14"/>
        <v>75.78</v>
      </c>
      <c r="B139" s="13" t="s">
        <v>1045</v>
      </c>
      <c r="C139" s="13" t="s">
        <v>604</v>
      </c>
      <c r="D139" s="13" t="s">
        <v>261</v>
      </c>
      <c r="E139" s="13"/>
      <c r="F139" s="13" t="s">
        <v>1042</v>
      </c>
      <c r="G139" s="13" t="s">
        <v>1046</v>
      </c>
      <c r="H139" s="83" t="s">
        <v>1047</v>
      </c>
      <c r="I139" s="82"/>
      <c r="J139" s="27">
        <v>76.099999999999994</v>
      </c>
      <c r="K139" s="27">
        <v>75.459999999999994</v>
      </c>
      <c r="L139" s="27">
        <f t="shared" si="18"/>
        <v>75.78</v>
      </c>
      <c r="M139" s="13" t="s">
        <v>607</v>
      </c>
      <c r="N139" s="83" t="s">
        <v>180</v>
      </c>
      <c r="O139" s="82"/>
    </row>
    <row r="140" spans="1:15" ht="15">
      <c r="A140" s="22">
        <f t="shared" si="14"/>
        <v>75.78</v>
      </c>
      <c r="B140" s="13" t="s">
        <v>1048</v>
      </c>
      <c r="C140" s="13" t="s">
        <v>604</v>
      </c>
      <c r="D140" s="13" t="s">
        <v>261</v>
      </c>
      <c r="E140" s="13"/>
      <c r="F140" s="13" t="s">
        <v>1042</v>
      </c>
      <c r="G140" s="13" t="s">
        <v>1049</v>
      </c>
      <c r="H140" s="13" t="s">
        <v>1050</v>
      </c>
      <c r="I140" s="13" t="s">
        <v>317</v>
      </c>
      <c r="J140" s="27">
        <v>76.099999999999994</v>
      </c>
      <c r="K140" s="27">
        <v>75.459999999999994</v>
      </c>
      <c r="L140" s="27">
        <f t="shared" si="18"/>
        <v>75.78</v>
      </c>
      <c r="M140" s="13" t="s">
        <v>607</v>
      </c>
      <c r="N140" s="83" t="s">
        <v>180</v>
      </c>
      <c r="O140" s="82"/>
    </row>
    <row r="141" spans="1:15" ht="15">
      <c r="A141" s="22">
        <f t="shared" si="14"/>
        <v>75.84</v>
      </c>
      <c r="B141" s="15" t="s">
        <v>1051</v>
      </c>
      <c r="C141" s="15" t="s">
        <v>956</v>
      </c>
      <c r="D141" s="15" t="s">
        <v>808</v>
      </c>
      <c r="E141" s="24"/>
      <c r="F141" s="15" t="s">
        <v>1052</v>
      </c>
      <c r="G141" s="15" t="s">
        <v>1053</v>
      </c>
      <c r="H141" s="15" t="s">
        <v>1054</v>
      </c>
      <c r="I141" s="15" t="s">
        <v>591</v>
      </c>
      <c r="J141" s="24"/>
      <c r="K141" s="15">
        <v>75.84</v>
      </c>
      <c r="L141" s="31">
        <f t="shared" si="18"/>
        <v>75.84</v>
      </c>
      <c r="M141" s="15" t="s">
        <v>607</v>
      </c>
      <c r="N141" s="13" t="s">
        <v>590</v>
      </c>
      <c r="O141" s="15" t="s">
        <v>1055</v>
      </c>
    </row>
    <row r="142" spans="1:15" ht="15">
      <c r="A142" s="22">
        <f t="shared" si="14"/>
        <v>75.924999999999997</v>
      </c>
      <c r="B142" s="13" t="s">
        <v>1056</v>
      </c>
      <c r="C142" s="13" t="s">
        <v>604</v>
      </c>
      <c r="D142" s="13" t="s">
        <v>261</v>
      </c>
      <c r="E142" s="17"/>
      <c r="F142" s="13" t="s">
        <v>1042</v>
      </c>
      <c r="G142" s="13" t="s">
        <v>1057</v>
      </c>
      <c r="H142" s="13" t="s">
        <v>1058</v>
      </c>
      <c r="I142" s="13" t="s">
        <v>1057</v>
      </c>
      <c r="J142" s="31">
        <v>76.39</v>
      </c>
      <c r="K142" s="31">
        <v>75.459999999999994</v>
      </c>
      <c r="L142" s="31">
        <f t="shared" si="18"/>
        <v>75.924999999999997</v>
      </c>
      <c r="M142" s="13" t="s">
        <v>607</v>
      </c>
      <c r="N142" s="51" t="s">
        <v>434</v>
      </c>
      <c r="O142" s="17"/>
    </row>
    <row r="143" spans="1:15" ht="15">
      <c r="A143" s="22">
        <f t="shared" si="14"/>
        <v>75.925000000000011</v>
      </c>
      <c r="B143" s="31" t="s">
        <v>1059</v>
      </c>
      <c r="C143" s="31" t="s">
        <v>604</v>
      </c>
      <c r="D143" s="31" t="s">
        <v>261</v>
      </c>
      <c r="E143" s="21"/>
      <c r="F143" s="13" t="s">
        <v>1042</v>
      </c>
      <c r="G143" s="31" t="s">
        <v>1060</v>
      </c>
      <c r="H143" s="31" t="s">
        <v>1061</v>
      </c>
      <c r="I143" s="31" t="s">
        <v>1060</v>
      </c>
      <c r="J143" s="31">
        <v>76.150000000000006</v>
      </c>
      <c r="K143" s="31">
        <v>75.7</v>
      </c>
      <c r="L143" s="13">
        <f t="shared" si="18"/>
        <v>75.925000000000011</v>
      </c>
      <c r="M143" s="13" t="s">
        <v>607</v>
      </c>
      <c r="N143" s="13" t="s">
        <v>180</v>
      </c>
      <c r="O143" s="21"/>
    </row>
    <row r="144" spans="1:15" ht="15">
      <c r="A144" s="22">
        <f t="shared" si="14"/>
        <v>75.97</v>
      </c>
      <c r="B144" s="31" t="s">
        <v>1062</v>
      </c>
      <c r="C144" s="31" t="s">
        <v>982</v>
      </c>
      <c r="D144" s="31" t="s">
        <v>211</v>
      </c>
      <c r="E144" s="21"/>
      <c r="F144" s="13" t="s">
        <v>983</v>
      </c>
      <c r="G144" s="71" t="s">
        <v>1063</v>
      </c>
      <c r="H144" s="31" t="s">
        <v>1064</v>
      </c>
      <c r="I144" s="71" t="s">
        <v>1063</v>
      </c>
      <c r="J144" s="31">
        <v>76.260000000000005</v>
      </c>
      <c r="K144" s="31" t="s">
        <v>1065</v>
      </c>
      <c r="L144" s="31">
        <v>75.97</v>
      </c>
      <c r="M144" s="31" t="s">
        <v>607</v>
      </c>
      <c r="N144" s="71" t="s">
        <v>1066</v>
      </c>
    </row>
    <row r="145" spans="1:15" ht="15">
      <c r="A145" s="22">
        <f t="shared" si="14"/>
        <v>75.984999999999999</v>
      </c>
      <c r="B145" s="13" t="s">
        <v>1032</v>
      </c>
      <c r="C145" s="13" t="s">
        <v>982</v>
      </c>
      <c r="D145" s="13" t="s">
        <v>211</v>
      </c>
      <c r="E145" s="13"/>
      <c r="F145" s="13" t="s">
        <v>983</v>
      </c>
      <c r="G145" s="13" t="s">
        <v>1067</v>
      </c>
      <c r="H145" s="13" t="s">
        <v>1068</v>
      </c>
      <c r="I145" s="13" t="s">
        <v>351</v>
      </c>
      <c r="J145" s="27">
        <v>76.459999999999994</v>
      </c>
      <c r="K145" s="27">
        <v>75.510000000000005</v>
      </c>
      <c r="L145" s="27">
        <f t="shared" ref="L145:L148" si="19">AVERAGE(J145:K145)</f>
        <v>75.984999999999999</v>
      </c>
      <c r="M145" s="13" t="s">
        <v>607</v>
      </c>
      <c r="N145" s="83" t="s">
        <v>351</v>
      </c>
      <c r="O145" s="82"/>
    </row>
    <row r="146" spans="1:15" ht="15">
      <c r="A146" s="22">
        <f t="shared" si="14"/>
        <v>76.02</v>
      </c>
      <c r="B146" s="13" t="s">
        <v>1069</v>
      </c>
      <c r="C146" s="13" t="s">
        <v>569</v>
      </c>
      <c r="D146" s="13" t="s">
        <v>211</v>
      </c>
      <c r="E146" s="13"/>
      <c r="F146" s="13" t="s">
        <v>966</v>
      </c>
      <c r="G146" s="13" t="s">
        <v>1070</v>
      </c>
      <c r="H146" s="13" t="s">
        <v>1071</v>
      </c>
      <c r="I146" s="13" t="s">
        <v>1070</v>
      </c>
      <c r="J146" s="27">
        <v>76.02</v>
      </c>
      <c r="K146" s="27">
        <v>76.02</v>
      </c>
      <c r="L146" s="27">
        <f t="shared" si="19"/>
        <v>76.02</v>
      </c>
      <c r="M146" s="13" t="s">
        <v>607</v>
      </c>
      <c r="N146" s="13" t="s">
        <v>180</v>
      </c>
      <c r="O146" s="80" t="s">
        <v>1072</v>
      </c>
    </row>
    <row r="147" spans="1:15" ht="15">
      <c r="A147" s="22">
        <f t="shared" si="14"/>
        <v>76.215000000000003</v>
      </c>
      <c r="B147" s="13" t="s">
        <v>1073</v>
      </c>
      <c r="C147" s="13" t="s">
        <v>982</v>
      </c>
      <c r="D147" s="13" t="s">
        <v>211</v>
      </c>
      <c r="E147" s="13"/>
      <c r="F147" s="13" t="s">
        <v>983</v>
      </c>
      <c r="G147" s="13" t="s">
        <v>1074</v>
      </c>
      <c r="H147" s="13" t="s">
        <v>976</v>
      </c>
      <c r="I147" s="13" t="s">
        <v>1074</v>
      </c>
      <c r="J147" s="27">
        <v>76.459999999999994</v>
      </c>
      <c r="K147" s="27">
        <v>75.97</v>
      </c>
      <c r="L147" s="27">
        <f t="shared" si="19"/>
        <v>76.215000000000003</v>
      </c>
      <c r="M147" s="13" t="s">
        <v>607</v>
      </c>
      <c r="N147" s="13" t="s">
        <v>180</v>
      </c>
      <c r="O147" s="17"/>
    </row>
    <row r="148" spans="1:15" ht="15">
      <c r="A148" s="22">
        <f t="shared" si="14"/>
        <v>76.215000000000003</v>
      </c>
      <c r="B148" s="13" t="s">
        <v>1073</v>
      </c>
      <c r="C148" s="13" t="s">
        <v>982</v>
      </c>
      <c r="D148" s="13" t="s">
        <v>211</v>
      </c>
      <c r="E148" s="13"/>
      <c r="F148" s="13" t="s">
        <v>983</v>
      </c>
      <c r="G148" s="13" t="s">
        <v>1074</v>
      </c>
      <c r="H148" s="13" t="s">
        <v>976</v>
      </c>
      <c r="I148" s="13" t="s">
        <v>1074</v>
      </c>
      <c r="J148" s="27">
        <v>76.459999999999994</v>
      </c>
      <c r="K148" s="27">
        <v>75.97</v>
      </c>
      <c r="L148" s="27">
        <f t="shared" si="19"/>
        <v>76.215000000000003</v>
      </c>
      <c r="M148" s="13" t="s">
        <v>607</v>
      </c>
      <c r="N148" s="13" t="s">
        <v>180</v>
      </c>
      <c r="O148" s="17"/>
    </row>
    <row r="149" spans="1:15" ht="15">
      <c r="A149" s="22">
        <f t="shared" si="14"/>
        <v>76.215000000000003</v>
      </c>
      <c r="B149" s="13" t="s">
        <v>1075</v>
      </c>
      <c r="C149" s="13" t="s">
        <v>982</v>
      </c>
      <c r="D149" s="13" t="s">
        <v>211</v>
      </c>
      <c r="E149" s="17"/>
      <c r="F149" s="13" t="s">
        <v>776</v>
      </c>
      <c r="G149" s="13" t="s">
        <v>1077</v>
      </c>
      <c r="H149" s="13" t="s">
        <v>1078</v>
      </c>
      <c r="I149" s="13" t="s">
        <v>1077</v>
      </c>
      <c r="J149" s="27">
        <v>76.459999999999994</v>
      </c>
      <c r="K149" s="27">
        <v>75.97</v>
      </c>
      <c r="L149" s="27">
        <v>76.215000000000003</v>
      </c>
      <c r="M149" s="13" t="s">
        <v>607</v>
      </c>
      <c r="N149" s="13" t="s">
        <v>180</v>
      </c>
      <c r="O149" s="13"/>
    </row>
    <row r="150" spans="1:15" ht="15">
      <c r="A150" s="22">
        <f t="shared" si="14"/>
        <v>76.22</v>
      </c>
      <c r="B150" s="31" t="s">
        <v>1079</v>
      </c>
      <c r="C150" s="31" t="s">
        <v>604</v>
      </c>
      <c r="D150" s="31" t="s">
        <v>261</v>
      </c>
      <c r="E150" s="21"/>
      <c r="F150" s="31" t="s">
        <v>1042</v>
      </c>
      <c r="G150" s="31" t="s">
        <v>1060</v>
      </c>
      <c r="H150" s="31" t="s">
        <v>1080</v>
      </c>
      <c r="I150" s="31" t="s">
        <v>1060</v>
      </c>
      <c r="J150" s="31">
        <v>76.39</v>
      </c>
      <c r="K150" s="31">
        <v>76.05</v>
      </c>
      <c r="L150" s="13">
        <f t="shared" ref="L150:L155" si="20">AVERAGE(J150:K150)</f>
        <v>76.22</v>
      </c>
      <c r="M150" s="31" t="s">
        <v>607</v>
      </c>
      <c r="N150" s="31" t="s">
        <v>180</v>
      </c>
      <c r="O150" s="21"/>
    </row>
    <row r="151" spans="1:15" ht="15">
      <c r="A151" s="22">
        <f t="shared" si="14"/>
        <v>76.245000000000005</v>
      </c>
      <c r="B151" s="13" t="s">
        <v>1081</v>
      </c>
      <c r="C151" s="13" t="s">
        <v>604</v>
      </c>
      <c r="D151" s="13" t="s">
        <v>261</v>
      </c>
      <c r="E151" s="17"/>
      <c r="F151" s="13" t="s">
        <v>1042</v>
      </c>
      <c r="G151" s="13" t="s">
        <v>1082</v>
      </c>
      <c r="H151" s="13" t="s">
        <v>1083</v>
      </c>
      <c r="I151" s="13" t="s">
        <v>1082</v>
      </c>
      <c r="J151" s="27">
        <v>77.03</v>
      </c>
      <c r="K151" s="27">
        <v>75.459999999999994</v>
      </c>
      <c r="L151" s="27">
        <f t="shared" si="20"/>
        <v>76.245000000000005</v>
      </c>
      <c r="M151" s="13" t="s">
        <v>607</v>
      </c>
      <c r="N151" s="13" t="s">
        <v>180</v>
      </c>
      <c r="O151" s="17"/>
    </row>
    <row r="152" spans="1:15" ht="15">
      <c r="A152" s="22">
        <f t="shared" si="14"/>
        <v>76.245000000000005</v>
      </c>
      <c r="B152" s="13" t="s">
        <v>1084</v>
      </c>
      <c r="C152" s="13" t="s">
        <v>604</v>
      </c>
      <c r="D152" s="13" t="s">
        <v>261</v>
      </c>
      <c r="E152" s="17"/>
      <c r="F152" s="31" t="s">
        <v>1042</v>
      </c>
      <c r="G152" s="13" t="s">
        <v>1085</v>
      </c>
      <c r="H152" s="13" t="s">
        <v>1022</v>
      </c>
      <c r="I152" s="13" t="s">
        <v>1085</v>
      </c>
      <c r="J152" s="27">
        <v>77.03</v>
      </c>
      <c r="K152" s="27">
        <v>75.459999999999994</v>
      </c>
      <c r="L152" s="27">
        <f t="shared" si="20"/>
        <v>76.245000000000005</v>
      </c>
      <c r="M152" s="13" t="s">
        <v>607</v>
      </c>
      <c r="N152" s="83" t="s">
        <v>434</v>
      </c>
      <c r="O152" s="82"/>
    </row>
    <row r="153" spans="1:15" ht="15">
      <c r="A153" s="22">
        <f t="shared" si="14"/>
        <v>76.245000000000005</v>
      </c>
      <c r="B153" s="13" t="s">
        <v>1056</v>
      </c>
      <c r="C153" s="13" t="s">
        <v>604</v>
      </c>
      <c r="D153" s="13" t="s">
        <v>261</v>
      </c>
      <c r="E153" s="13"/>
      <c r="F153" s="31" t="s">
        <v>1042</v>
      </c>
      <c r="G153" s="13" t="s">
        <v>1085</v>
      </c>
      <c r="H153" s="13" t="s">
        <v>1022</v>
      </c>
      <c r="I153" s="13" t="s">
        <v>1086</v>
      </c>
      <c r="J153" s="27">
        <v>77.03</v>
      </c>
      <c r="K153" s="27">
        <v>75.459999999999994</v>
      </c>
      <c r="L153" s="27">
        <f t="shared" si="20"/>
        <v>76.245000000000005</v>
      </c>
      <c r="M153" s="13" t="s">
        <v>607</v>
      </c>
      <c r="N153" s="13" t="s">
        <v>180</v>
      </c>
      <c r="O153" s="17"/>
    </row>
    <row r="154" spans="1:15" ht="15">
      <c r="A154" s="22">
        <f t="shared" si="14"/>
        <v>76.245000000000005</v>
      </c>
      <c r="B154" s="13" t="s">
        <v>1056</v>
      </c>
      <c r="C154" s="13" t="s">
        <v>604</v>
      </c>
      <c r="D154" s="13" t="s">
        <v>261</v>
      </c>
      <c r="E154" s="13"/>
      <c r="F154" s="13" t="s">
        <v>1042</v>
      </c>
      <c r="G154" s="13" t="s">
        <v>1087</v>
      </c>
      <c r="H154" s="13" t="s">
        <v>609</v>
      </c>
      <c r="I154" s="13" t="s">
        <v>1085</v>
      </c>
      <c r="J154" s="27">
        <v>77.03</v>
      </c>
      <c r="K154" s="27">
        <v>75.459999999999994</v>
      </c>
      <c r="L154" s="27">
        <f t="shared" si="20"/>
        <v>76.245000000000005</v>
      </c>
      <c r="M154" s="13" t="s">
        <v>607</v>
      </c>
      <c r="N154" s="13" t="s">
        <v>180</v>
      </c>
      <c r="O154" s="17"/>
    </row>
    <row r="155" spans="1:15" ht="15">
      <c r="A155" s="22">
        <f t="shared" si="14"/>
        <v>76.245000000000005</v>
      </c>
      <c r="B155" s="13" t="s">
        <v>1088</v>
      </c>
      <c r="C155" s="13" t="s">
        <v>604</v>
      </c>
      <c r="D155" s="13" t="s">
        <v>261</v>
      </c>
      <c r="E155" s="13"/>
      <c r="F155" s="31" t="s">
        <v>1042</v>
      </c>
      <c r="G155" s="13" t="s">
        <v>462</v>
      </c>
      <c r="H155" s="13" t="s">
        <v>1089</v>
      </c>
      <c r="I155" s="13" t="s">
        <v>231</v>
      </c>
      <c r="J155" s="27">
        <v>76.39</v>
      </c>
      <c r="K155" s="27">
        <v>76.099999999999994</v>
      </c>
      <c r="L155" s="27">
        <f t="shared" si="20"/>
        <v>76.245000000000005</v>
      </c>
      <c r="M155" s="13" t="s">
        <v>607</v>
      </c>
      <c r="N155" s="83" t="s">
        <v>180</v>
      </c>
      <c r="O155" s="82"/>
    </row>
    <row r="156" spans="1:15" ht="15">
      <c r="A156" s="22">
        <f t="shared" si="14"/>
        <v>76.245000000000005</v>
      </c>
      <c r="B156" s="31" t="s">
        <v>1090</v>
      </c>
      <c r="C156" s="13" t="s">
        <v>604</v>
      </c>
      <c r="D156" s="13" t="s">
        <v>261</v>
      </c>
      <c r="E156" s="17"/>
      <c r="F156" s="13" t="s">
        <v>1042</v>
      </c>
      <c r="G156" s="13" t="s">
        <v>1082</v>
      </c>
      <c r="H156" s="13" t="s">
        <v>1091</v>
      </c>
      <c r="I156" s="13" t="s">
        <v>1092</v>
      </c>
      <c r="J156" s="13">
        <v>77.03</v>
      </c>
      <c r="K156" s="13">
        <v>75.459999999999994</v>
      </c>
      <c r="L156" s="13">
        <v>76.245000000000005</v>
      </c>
      <c r="M156" s="13" t="s">
        <v>607</v>
      </c>
      <c r="N156" s="13" t="s">
        <v>434</v>
      </c>
      <c r="O156" s="17"/>
    </row>
    <row r="157" spans="1:15" ht="15">
      <c r="A157" s="22">
        <f t="shared" si="14"/>
        <v>76.245000000000005</v>
      </c>
      <c r="B157" s="13" t="s">
        <v>1056</v>
      </c>
      <c r="C157" s="13" t="s">
        <v>604</v>
      </c>
      <c r="D157" s="13" t="s">
        <v>261</v>
      </c>
      <c r="E157" s="13"/>
      <c r="F157" s="13" t="s">
        <v>1042</v>
      </c>
      <c r="G157" s="31" t="s">
        <v>1093</v>
      </c>
      <c r="H157" s="13" t="s">
        <v>1094</v>
      </c>
      <c r="I157" s="13" t="s">
        <v>1086</v>
      </c>
      <c r="J157" s="27">
        <v>77.03</v>
      </c>
      <c r="K157" s="27">
        <v>75.459999999999994</v>
      </c>
      <c r="L157" s="27">
        <f t="shared" ref="L157:L175" si="21">AVERAGE(J157:K157)</f>
        <v>76.245000000000005</v>
      </c>
      <c r="M157" s="13" t="s">
        <v>607</v>
      </c>
      <c r="N157" s="13" t="s">
        <v>180</v>
      </c>
      <c r="O157" s="17"/>
    </row>
    <row r="158" spans="1:15" ht="15">
      <c r="A158" s="22">
        <f t="shared" si="14"/>
        <v>76.245000000000005</v>
      </c>
      <c r="B158" s="13" t="s">
        <v>1095</v>
      </c>
      <c r="C158" s="13" t="s">
        <v>604</v>
      </c>
      <c r="D158" s="13" t="s">
        <v>261</v>
      </c>
      <c r="E158" s="13"/>
      <c r="F158" s="13" t="s">
        <v>1042</v>
      </c>
      <c r="G158" s="13" t="s">
        <v>319</v>
      </c>
      <c r="H158" s="13" t="s">
        <v>609</v>
      </c>
      <c r="I158" s="13" t="s">
        <v>319</v>
      </c>
      <c r="J158" s="27">
        <v>77.03</v>
      </c>
      <c r="K158" s="27">
        <v>75.459999999999994</v>
      </c>
      <c r="L158" s="27">
        <f t="shared" si="21"/>
        <v>76.245000000000005</v>
      </c>
      <c r="M158" s="13" t="s">
        <v>630</v>
      </c>
      <c r="N158" s="13" t="s">
        <v>180</v>
      </c>
      <c r="O158" s="17"/>
    </row>
    <row r="159" spans="1:15" ht="15">
      <c r="A159" s="22">
        <f t="shared" si="14"/>
        <v>76.245000000000005</v>
      </c>
      <c r="B159" s="13" t="s">
        <v>1056</v>
      </c>
      <c r="C159" s="13" t="s">
        <v>604</v>
      </c>
      <c r="D159" s="13" t="s">
        <v>261</v>
      </c>
      <c r="E159" s="13"/>
      <c r="F159" s="13" t="s">
        <v>1042</v>
      </c>
      <c r="G159" s="13" t="s">
        <v>1096</v>
      </c>
      <c r="H159" s="13" t="s">
        <v>1097</v>
      </c>
      <c r="I159" s="13" t="s">
        <v>1096</v>
      </c>
      <c r="J159" s="27">
        <v>77.03</v>
      </c>
      <c r="K159" s="27">
        <v>75.459999999999994</v>
      </c>
      <c r="L159" s="27">
        <f t="shared" si="21"/>
        <v>76.245000000000005</v>
      </c>
      <c r="M159" s="13" t="s">
        <v>607</v>
      </c>
      <c r="N159" s="13" t="s">
        <v>180</v>
      </c>
      <c r="O159" s="13" t="s">
        <v>1098</v>
      </c>
    </row>
    <row r="160" spans="1:15" ht="15">
      <c r="A160" s="22">
        <f t="shared" si="14"/>
        <v>76.245000000000005</v>
      </c>
      <c r="B160" s="13" t="s">
        <v>1099</v>
      </c>
      <c r="C160" s="13" t="s">
        <v>604</v>
      </c>
      <c r="D160" s="13" t="s">
        <v>261</v>
      </c>
      <c r="E160" s="17"/>
      <c r="F160" s="13" t="s">
        <v>1042</v>
      </c>
      <c r="G160" s="13" t="s">
        <v>117</v>
      </c>
      <c r="H160" s="13" t="s">
        <v>609</v>
      </c>
      <c r="I160" s="13" t="s">
        <v>117</v>
      </c>
      <c r="J160" s="27">
        <v>77.03</v>
      </c>
      <c r="K160" s="27">
        <v>75.459999999999994</v>
      </c>
      <c r="L160" s="27">
        <f t="shared" si="21"/>
        <v>76.245000000000005</v>
      </c>
      <c r="M160" s="13" t="s">
        <v>607</v>
      </c>
      <c r="N160" s="83" t="s">
        <v>180</v>
      </c>
      <c r="O160" s="82"/>
    </row>
    <row r="161" spans="1:15" ht="15">
      <c r="A161" s="22">
        <f t="shared" si="14"/>
        <v>76.245000000000005</v>
      </c>
      <c r="B161" s="13" t="s">
        <v>1100</v>
      </c>
      <c r="C161" s="13" t="s">
        <v>604</v>
      </c>
      <c r="D161" s="13" t="s">
        <v>261</v>
      </c>
      <c r="E161" s="13"/>
      <c r="F161" s="13" t="s">
        <v>1042</v>
      </c>
      <c r="G161" s="13" t="s">
        <v>1101</v>
      </c>
      <c r="H161" s="83" t="s">
        <v>1102</v>
      </c>
      <c r="I161" s="82"/>
      <c r="J161" s="27">
        <v>76.39</v>
      </c>
      <c r="K161" s="27">
        <v>76.099999999999994</v>
      </c>
      <c r="L161" s="27">
        <f t="shared" si="21"/>
        <v>76.245000000000005</v>
      </c>
      <c r="M161" s="13" t="s">
        <v>607</v>
      </c>
      <c r="N161" s="83" t="s">
        <v>180</v>
      </c>
      <c r="O161" s="82"/>
    </row>
    <row r="162" spans="1:15" ht="15">
      <c r="A162" s="22">
        <f t="shared" si="14"/>
        <v>76.245000000000005</v>
      </c>
      <c r="B162" s="13" t="s">
        <v>1103</v>
      </c>
      <c r="C162" s="13" t="s">
        <v>604</v>
      </c>
      <c r="D162" s="13" t="s">
        <v>261</v>
      </c>
      <c r="E162" s="17"/>
      <c r="F162" s="13" t="s">
        <v>1042</v>
      </c>
      <c r="G162" s="69"/>
      <c r="H162" s="13" t="s">
        <v>1022</v>
      </c>
      <c r="I162" s="13" t="s">
        <v>1085</v>
      </c>
      <c r="J162" s="27">
        <v>75.459999999999994</v>
      </c>
      <c r="K162" s="27">
        <v>77.03</v>
      </c>
      <c r="L162" s="27">
        <f t="shared" si="21"/>
        <v>76.245000000000005</v>
      </c>
      <c r="M162" s="13" t="s">
        <v>607</v>
      </c>
      <c r="N162" s="13" t="s">
        <v>180</v>
      </c>
      <c r="O162" s="17"/>
    </row>
    <row r="163" spans="1:15" ht="15">
      <c r="A163" s="22">
        <f t="shared" si="14"/>
        <v>76.245000000000005</v>
      </c>
      <c r="B163" s="31" t="s">
        <v>1104</v>
      </c>
      <c r="C163" s="13" t="s">
        <v>604</v>
      </c>
      <c r="D163" s="13" t="s">
        <v>261</v>
      </c>
      <c r="E163" s="17"/>
      <c r="F163" s="13" t="s">
        <v>1042</v>
      </c>
      <c r="G163" s="31" t="s">
        <v>117</v>
      </c>
      <c r="H163" s="13" t="s">
        <v>1022</v>
      </c>
      <c r="I163" s="31" t="s">
        <v>347</v>
      </c>
      <c r="J163" s="13">
        <v>77.03</v>
      </c>
      <c r="K163" s="13">
        <v>75.459999999999994</v>
      </c>
      <c r="L163" s="31">
        <f t="shared" si="21"/>
        <v>76.245000000000005</v>
      </c>
      <c r="M163" s="13" t="s">
        <v>607</v>
      </c>
      <c r="N163" s="13" t="s">
        <v>434</v>
      </c>
      <c r="O163" s="13" t="s">
        <v>1105</v>
      </c>
    </row>
    <row r="164" spans="1:15" ht="15">
      <c r="A164" s="22">
        <f t="shared" si="14"/>
        <v>76.245000000000005</v>
      </c>
      <c r="B164" s="13" t="s">
        <v>1106</v>
      </c>
      <c r="C164" s="13" t="s">
        <v>604</v>
      </c>
      <c r="D164" s="13" t="s">
        <v>261</v>
      </c>
      <c r="E164" s="13"/>
      <c r="F164" s="13" t="s">
        <v>1042</v>
      </c>
      <c r="G164" s="13" t="s">
        <v>1107</v>
      </c>
      <c r="H164" s="13" t="s">
        <v>1108</v>
      </c>
      <c r="I164" s="13" t="s">
        <v>1109</v>
      </c>
      <c r="J164" s="27">
        <v>76.39</v>
      </c>
      <c r="K164" s="27">
        <v>76.099999999999994</v>
      </c>
      <c r="L164" s="27">
        <f t="shared" si="21"/>
        <v>76.245000000000005</v>
      </c>
      <c r="M164" s="13" t="s">
        <v>607</v>
      </c>
      <c r="N164" s="83" t="s">
        <v>180</v>
      </c>
      <c r="O164" s="82"/>
    </row>
    <row r="165" spans="1:15" ht="15">
      <c r="A165" s="22">
        <f t="shared" si="14"/>
        <v>76.245000000000005</v>
      </c>
      <c r="B165" s="13" t="s">
        <v>1110</v>
      </c>
      <c r="C165" s="13" t="s">
        <v>604</v>
      </c>
      <c r="D165" s="13" t="s">
        <v>261</v>
      </c>
      <c r="E165" s="17"/>
      <c r="F165" s="13" t="s">
        <v>1042</v>
      </c>
      <c r="G165" s="13" t="s">
        <v>1085</v>
      </c>
      <c r="H165" s="13" t="s">
        <v>1022</v>
      </c>
      <c r="I165" s="13" t="s">
        <v>1085</v>
      </c>
      <c r="J165" s="27">
        <v>77.03</v>
      </c>
      <c r="K165" s="27">
        <v>75.459999999999994</v>
      </c>
      <c r="L165" s="27">
        <f t="shared" si="21"/>
        <v>76.245000000000005</v>
      </c>
      <c r="M165" s="13" t="s">
        <v>607</v>
      </c>
      <c r="N165" s="13" t="s">
        <v>180</v>
      </c>
      <c r="O165" s="17"/>
    </row>
    <row r="166" spans="1:15" ht="15">
      <c r="A166" s="22">
        <f t="shared" si="14"/>
        <v>76.245000000000005</v>
      </c>
      <c r="B166" s="13" t="s">
        <v>1111</v>
      </c>
      <c r="C166" s="13" t="s">
        <v>604</v>
      </c>
      <c r="D166" s="13" t="s">
        <v>261</v>
      </c>
      <c r="E166" s="17"/>
      <c r="F166" s="13" t="s">
        <v>1042</v>
      </c>
      <c r="G166" s="13" t="s">
        <v>1112</v>
      </c>
      <c r="H166" s="13" t="s">
        <v>1022</v>
      </c>
      <c r="I166" s="40"/>
      <c r="J166" s="27">
        <v>77.03</v>
      </c>
      <c r="K166" s="27">
        <v>75.459999999999994</v>
      </c>
      <c r="L166" s="27">
        <f t="shared" si="21"/>
        <v>76.245000000000005</v>
      </c>
      <c r="M166" s="13" t="s">
        <v>607</v>
      </c>
      <c r="N166" s="83" t="s">
        <v>180</v>
      </c>
      <c r="O166" s="82"/>
    </row>
    <row r="167" spans="1:15" ht="15">
      <c r="A167" s="22">
        <f t="shared" si="14"/>
        <v>76.245000000000005</v>
      </c>
      <c r="B167" s="13" t="s">
        <v>1056</v>
      </c>
      <c r="C167" s="13" t="s">
        <v>604</v>
      </c>
      <c r="D167" s="13" t="s">
        <v>261</v>
      </c>
      <c r="E167" s="13"/>
      <c r="F167" s="13" t="s">
        <v>1042</v>
      </c>
      <c r="G167" s="13" t="s">
        <v>1113</v>
      </c>
      <c r="H167" s="13" t="s">
        <v>1022</v>
      </c>
      <c r="I167" s="13" t="s">
        <v>1113</v>
      </c>
      <c r="J167" s="27">
        <v>77.03</v>
      </c>
      <c r="K167" s="27">
        <v>75.459999999999994</v>
      </c>
      <c r="L167" s="27">
        <f t="shared" si="21"/>
        <v>76.245000000000005</v>
      </c>
      <c r="M167" s="13" t="s">
        <v>607</v>
      </c>
      <c r="N167" s="13" t="s">
        <v>434</v>
      </c>
      <c r="O167" s="17"/>
    </row>
    <row r="168" spans="1:15" ht="15">
      <c r="A168" s="22">
        <f t="shared" si="14"/>
        <v>76.245000000000005</v>
      </c>
      <c r="B168" s="13" t="s">
        <v>1056</v>
      </c>
      <c r="C168" s="13" t="s">
        <v>604</v>
      </c>
      <c r="D168" s="13" t="s">
        <v>261</v>
      </c>
      <c r="E168" s="13"/>
      <c r="F168" s="31" t="s">
        <v>1042</v>
      </c>
      <c r="G168" s="13" t="s">
        <v>495</v>
      </c>
      <c r="H168" s="13" t="s">
        <v>1114</v>
      </c>
      <c r="I168" s="13" t="s">
        <v>495</v>
      </c>
      <c r="J168" s="27">
        <v>77.03</v>
      </c>
      <c r="K168" s="27">
        <v>75.459999999999994</v>
      </c>
      <c r="L168" s="27">
        <f t="shared" si="21"/>
        <v>76.245000000000005</v>
      </c>
      <c r="M168" s="13" t="s">
        <v>607</v>
      </c>
      <c r="N168" s="13" t="s">
        <v>180</v>
      </c>
      <c r="O168" s="17"/>
    </row>
    <row r="169" spans="1:15" ht="15">
      <c r="A169" s="22">
        <f t="shared" si="14"/>
        <v>76.245000000000005</v>
      </c>
      <c r="B169" s="13" t="s">
        <v>1115</v>
      </c>
      <c r="C169" s="13" t="s">
        <v>604</v>
      </c>
      <c r="D169" s="13" t="s">
        <v>261</v>
      </c>
      <c r="E169" s="13"/>
      <c r="F169" s="31" t="s">
        <v>1042</v>
      </c>
      <c r="G169" s="13" t="s">
        <v>522</v>
      </c>
      <c r="H169" s="13" t="s">
        <v>1116</v>
      </c>
      <c r="I169" s="13" t="s">
        <v>522</v>
      </c>
      <c r="J169" s="27">
        <v>77.03</v>
      </c>
      <c r="K169" s="27">
        <v>75.459999999999994</v>
      </c>
      <c r="L169" s="27">
        <f t="shared" si="21"/>
        <v>76.245000000000005</v>
      </c>
      <c r="M169" s="13" t="s">
        <v>607</v>
      </c>
      <c r="N169" s="13" t="s">
        <v>180</v>
      </c>
      <c r="O169" s="17"/>
    </row>
    <row r="170" spans="1:15" ht="15">
      <c r="A170" s="22">
        <f t="shared" si="14"/>
        <v>76.245000000000005</v>
      </c>
      <c r="B170" s="13" t="s">
        <v>1117</v>
      </c>
      <c r="C170" s="13" t="s">
        <v>604</v>
      </c>
      <c r="D170" s="13" t="s">
        <v>261</v>
      </c>
      <c r="E170" s="17"/>
      <c r="F170" s="13" t="s">
        <v>1042</v>
      </c>
      <c r="G170" s="13" t="s">
        <v>117</v>
      </c>
      <c r="H170" s="13" t="s">
        <v>1118</v>
      </c>
      <c r="I170" s="13" t="s">
        <v>117</v>
      </c>
      <c r="J170" s="27">
        <v>77.03</v>
      </c>
      <c r="K170" s="27">
        <v>75.459999999999994</v>
      </c>
      <c r="L170" s="27">
        <f t="shared" si="21"/>
        <v>76.245000000000005</v>
      </c>
      <c r="M170" s="13" t="s">
        <v>607</v>
      </c>
      <c r="N170" s="83" t="s">
        <v>180</v>
      </c>
      <c r="O170" s="82"/>
    </row>
    <row r="171" spans="1:15" ht="15">
      <c r="A171" s="22">
        <f t="shared" si="14"/>
        <v>76.245000000000005</v>
      </c>
      <c r="B171" s="13" t="s">
        <v>1119</v>
      </c>
      <c r="C171" s="13" t="s">
        <v>604</v>
      </c>
      <c r="D171" s="13" t="s">
        <v>261</v>
      </c>
      <c r="E171" s="17"/>
      <c r="F171" s="13" t="s">
        <v>1042</v>
      </c>
      <c r="G171" s="13" t="s">
        <v>1120</v>
      </c>
      <c r="H171" s="13" t="s">
        <v>1022</v>
      </c>
      <c r="I171" s="13" t="s">
        <v>1120</v>
      </c>
      <c r="J171" s="27">
        <v>77.03</v>
      </c>
      <c r="K171" s="27">
        <v>75.459999999999994</v>
      </c>
      <c r="L171" s="27">
        <f t="shared" si="21"/>
        <v>76.245000000000005</v>
      </c>
      <c r="M171" s="13" t="s">
        <v>607</v>
      </c>
      <c r="N171" s="13" t="s">
        <v>180</v>
      </c>
      <c r="O171" s="17"/>
    </row>
    <row r="172" spans="1:15" ht="15">
      <c r="A172" s="22">
        <f t="shared" si="14"/>
        <v>76.245000000000005</v>
      </c>
      <c r="B172" s="13" t="s">
        <v>1121</v>
      </c>
      <c r="C172" s="13" t="s">
        <v>604</v>
      </c>
      <c r="D172" s="13" t="s">
        <v>261</v>
      </c>
      <c r="E172" s="17"/>
      <c r="F172" s="13" t="s">
        <v>1042</v>
      </c>
      <c r="G172" s="13" t="s">
        <v>1085</v>
      </c>
      <c r="H172" s="13" t="s">
        <v>1022</v>
      </c>
      <c r="I172" s="13" t="s">
        <v>1085</v>
      </c>
      <c r="J172" s="27">
        <v>77.03</v>
      </c>
      <c r="K172" s="27">
        <v>75.459999999999994</v>
      </c>
      <c r="L172" s="27">
        <f t="shared" si="21"/>
        <v>76.245000000000005</v>
      </c>
      <c r="M172" s="13" t="s">
        <v>607</v>
      </c>
      <c r="N172" s="13" t="s">
        <v>180</v>
      </c>
      <c r="O172" s="17"/>
    </row>
    <row r="173" spans="1:15" ht="15">
      <c r="A173" s="22">
        <f t="shared" si="14"/>
        <v>76.245000000000005</v>
      </c>
      <c r="B173" s="13" t="s">
        <v>1056</v>
      </c>
      <c r="C173" s="13" t="s">
        <v>604</v>
      </c>
      <c r="D173" s="13" t="s">
        <v>261</v>
      </c>
      <c r="E173" s="17"/>
      <c r="F173" s="13" t="s">
        <v>1042</v>
      </c>
      <c r="G173" s="13" t="s">
        <v>1122</v>
      </c>
      <c r="H173" s="13" t="s">
        <v>1123</v>
      </c>
      <c r="I173" s="13" t="s">
        <v>1122</v>
      </c>
      <c r="J173" s="27">
        <v>77.03</v>
      </c>
      <c r="K173" s="27">
        <v>75.459999999999994</v>
      </c>
      <c r="L173" s="27">
        <f t="shared" si="21"/>
        <v>76.245000000000005</v>
      </c>
      <c r="M173" s="13" t="s">
        <v>607</v>
      </c>
      <c r="N173" s="13" t="s">
        <v>180</v>
      </c>
      <c r="O173" s="17"/>
    </row>
    <row r="174" spans="1:15" ht="15">
      <c r="A174" s="22">
        <f t="shared" si="14"/>
        <v>76.245000000000005</v>
      </c>
      <c r="B174" s="31" t="s">
        <v>1124</v>
      </c>
      <c r="C174" s="13" t="s">
        <v>604</v>
      </c>
      <c r="D174" s="13" t="s">
        <v>261</v>
      </c>
      <c r="E174" s="17"/>
      <c r="F174" s="13" t="s">
        <v>1042</v>
      </c>
      <c r="G174" s="31" t="s">
        <v>1125</v>
      </c>
      <c r="H174" s="31" t="s">
        <v>1126</v>
      </c>
      <c r="I174" s="31" t="s">
        <v>1125</v>
      </c>
      <c r="J174" s="13">
        <v>77.03</v>
      </c>
      <c r="K174" s="13">
        <v>75.459999999999994</v>
      </c>
      <c r="L174" s="13">
        <f t="shared" si="21"/>
        <v>76.245000000000005</v>
      </c>
      <c r="M174" s="13" t="s">
        <v>607</v>
      </c>
      <c r="N174" s="13" t="s">
        <v>434</v>
      </c>
      <c r="O174" s="13" t="s">
        <v>1127</v>
      </c>
    </row>
    <row r="175" spans="1:15" ht="15">
      <c r="A175" s="22">
        <f t="shared" si="14"/>
        <v>76.245000000000005</v>
      </c>
      <c r="B175" s="13" t="s">
        <v>1128</v>
      </c>
      <c r="C175" s="13" t="s">
        <v>910</v>
      </c>
      <c r="D175" s="13" t="s">
        <v>211</v>
      </c>
      <c r="E175" s="13"/>
      <c r="F175" s="13" t="s">
        <v>776</v>
      </c>
      <c r="G175" s="13" t="s">
        <v>1129</v>
      </c>
      <c r="H175" s="13" t="s">
        <v>1130</v>
      </c>
      <c r="I175" s="13" t="s">
        <v>1129</v>
      </c>
      <c r="J175" s="27">
        <v>77.03</v>
      </c>
      <c r="K175" s="27">
        <v>75.459999999999994</v>
      </c>
      <c r="L175" s="27">
        <f t="shared" si="21"/>
        <v>76.245000000000005</v>
      </c>
      <c r="M175" s="13" t="s">
        <v>607</v>
      </c>
      <c r="N175" s="13" t="s">
        <v>180</v>
      </c>
      <c r="O175" s="17"/>
    </row>
    <row r="176" spans="1:15" ht="15">
      <c r="A176" s="22">
        <f t="shared" si="14"/>
        <v>76.344999999999999</v>
      </c>
      <c r="B176" s="31" t="s">
        <v>1131</v>
      </c>
      <c r="C176" s="13" t="s">
        <v>604</v>
      </c>
      <c r="D176" s="13" t="s">
        <v>261</v>
      </c>
      <c r="E176" s="17"/>
      <c r="F176" s="13" t="s">
        <v>1042</v>
      </c>
      <c r="G176" s="13" t="s">
        <v>1132</v>
      </c>
      <c r="H176" s="61" t="s">
        <v>1133</v>
      </c>
      <c r="I176" s="13" t="s">
        <v>1134</v>
      </c>
      <c r="J176" s="13">
        <v>77.03</v>
      </c>
      <c r="K176" s="13">
        <v>75.459999999999994</v>
      </c>
      <c r="L176" s="13">
        <v>76.344999999999999</v>
      </c>
      <c r="M176" s="13" t="s">
        <v>607</v>
      </c>
      <c r="N176" s="13" t="s">
        <v>434</v>
      </c>
      <c r="O176" s="17"/>
    </row>
    <row r="177" spans="1:15" ht="15">
      <c r="A177" s="22">
        <f t="shared" si="14"/>
        <v>76.39</v>
      </c>
      <c r="B177" s="13" t="s">
        <v>1135</v>
      </c>
      <c r="C177" s="13" t="s">
        <v>604</v>
      </c>
      <c r="D177" s="13" t="s">
        <v>261</v>
      </c>
      <c r="E177" s="17"/>
      <c r="F177" s="13" t="s">
        <v>1042</v>
      </c>
      <c r="G177" s="13" t="s">
        <v>1136</v>
      </c>
      <c r="H177" s="13" t="s">
        <v>1137</v>
      </c>
      <c r="I177" s="13" t="s">
        <v>1136</v>
      </c>
      <c r="J177" s="27">
        <v>76.39</v>
      </c>
      <c r="K177" s="27">
        <v>76.39</v>
      </c>
      <c r="L177" s="27">
        <f t="shared" ref="L177:L178" si="22">AVERAGE(J177:K177)</f>
        <v>76.39</v>
      </c>
      <c r="M177" s="13" t="s">
        <v>607</v>
      </c>
      <c r="N177" s="13" t="s">
        <v>180</v>
      </c>
      <c r="O177" s="13" t="s">
        <v>1138</v>
      </c>
    </row>
    <row r="178" spans="1:15" ht="15">
      <c r="A178" s="22">
        <f t="shared" si="14"/>
        <v>76.400000000000006</v>
      </c>
      <c r="B178" s="13" t="s">
        <v>1139</v>
      </c>
      <c r="C178" s="13" t="s">
        <v>569</v>
      </c>
      <c r="D178" s="13" t="s">
        <v>211</v>
      </c>
      <c r="E178" s="21"/>
      <c r="F178" s="13" t="s">
        <v>782</v>
      </c>
      <c r="G178" s="13" t="s">
        <v>413</v>
      </c>
      <c r="H178" s="13" t="s">
        <v>1140</v>
      </c>
      <c r="I178" s="13" t="s">
        <v>413</v>
      </c>
      <c r="J178" s="17"/>
      <c r="K178" s="27">
        <v>76.400000000000006</v>
      </c>
      <c r="L178" s="27">
        <f t="shared" si="22"/>
        <v>76.400000000000006</v>
      </c>
      <c r="M178" s="13" t="s">
        <v>607</v>
      </c>
      <c r="N178" s="83" t="s">
        <v>1141</v>
      </c>
      <c r="O178" s="82"/>
    </row>
    <row r="179" spans="1:15" ht="15">
      <c r="A179" s="22">
        <f t="shared" si="14"/>
        <v>76.400000000000006</v>
      </c>
      <c r="B179" s="31" t="s">
        <v>1142</v>
      </c>
      <c r="C179" s="31" t="s">
        <v>569</v>
      </c>
      <c r="D179" s="31" t="s">
        <v>211</v>
      </c>
      <c r="E179" s="21"/>
      <c r="F179" s="13" t="s">
        <v>782</v>
      </c>
      <c r="G179" s="31" t="s">
        <v>1143</v>
      </c>
      <c r="H179" s="55" t="s">
        <v>1144</v>
      </c>
      <c r="I179" s="31" t="s">
        <v>337</v>
      </c>
      <c r="J179" s="31">
        <v>77.5</v>
      </c>
      <c r="K179" s="31">
        <v>76.17</v>
      </c>
      <c r="L179" s="31">
        <v>76.400000000000006</v>
      </c>
      <c r="M179" s="31" t="s">
        <v>607</v>
      </c>
      <c r="N179" s="31" t="s">
        <v>180</v>
      </c>
      <c r="O179" s="21"/>
    </row>
    <row r="180" spans="1:15" ht="15">
      <c r="A180" s="22">
        <f t="shared" si="14"/>
        <v>76.400000000000006</v>
      </c>
      <c r="B180" s="31" t="s">
        <v>1145</v>
      </c>
      <c r="C180" s="13" t="s">
        <v>569</v>
      </c>
      <c r="D180" s="13" t="s">
        <v>211</v>
      </c>
      <c r="E180" s="17"/>
      <c r="F180" s="13" t="s">
        <v>782</v>
      </c>
      <c r="G180" s="13" t="s">
        <v>1146</v>
      </c>
      <c r="H180" s="31" t="s">
        <v>1147</v>
      </c>
      <c r="I180" s="31" t="s">
        <v>337</v>
      </c>
      <c r="J180" s="13">
        <v>76.400000000000006</v>
      </c>
      <c r="K180" s="13">
        <v>76.400000000000006</v>
      </c>
      <c r="L180" s="13">
        <f>AVERAGE(J180:K180)</f>
        <v>76.400000000000006</v>
      </c>
      <c r="M180" s="13" t="s">
        <v>607</v>
      </c>
      <c r="N180" s="13" t="s">
        <v>434</v>
      </c>
      <c r="O180" s="21"/>
    </row>
    <row r="181" spans="1:15" ht="15">
      <c r="A181" s="22">
        <f t="shared" si="14"/>
        <v>76.61</v>
      </c>
      <c r="B181" s="31" t="s">
        <v>1148</v>
      </c>
      <c r="C181" s="13" t="s">
        <v>569</v>
      </c>
      <c r="D181" s="13" t="s">
        <v>211</v>
      </c>
      <c r="E181" s="13"/>
      <c r="F181" s="13" t="s">
        <v>966</v>
      </c>
      <c r="G181" s="13" t="s">
        <v>1149</v>
      </c>
      <c r="H181" s="31" t="s">
        <v>1150</v>
      </c>
      <c r="I181" s="13" t="s">
        <v>1149</v>
      </c>
      <c r="J181" s="27">
        <v>77.2</v>
      </c>
      <c r="K181" s="27">
        <v>76.02</v>
      </c>
      <c r="L181" s="27">
        <v>76.61</v>
      </c>
      <c r="M181" s="13" t="s">
        <v>607</v>
      </c>
      <c r="N181" s="13" t="s">
        <v>180</v>
      </c>
      <c r="O181" s="80"/>
    </row>
    <row r="182" spans="1:15" ht="15">
      <c r="A182" s="22">
        <f t="shared" si="14"/>
        <v>76.61</v>
      </c>
      <c r="B182" s="31" t="s">
        <v>1151</v>
      </c>
      <c r="C182" s="13" t="s">
        <v>569</v>
      </c>
      <c r="D182" s="13" t="s">
        <v>211</v>
      </c>
      <c r="E182" s="21"/>
      <c r="F182" s="13" t="s">
        <v>966</v>
      </c>
      <c r="G182" s="13" t="s">
        <v>1152</v>
      </c>
      <c r="H182" s="13" t="s">
        <v>1153</v>
      </c>
      <c r="I182" s="13" t="s">
        <v>1154</v>
      </c>
      <c r="J182" s="27">
        <v>77.2</v>
      </c>
      <c r="K182" s="27">
        <v>76.02</v>
      </c>
      <c r="L182" s="27">
        <f>AVERAGE(J182:K182)</f>
        <v>76.61</v>
      </c>
      <c r="M182" s="13" t="s">
        <v>607</v>
      </c>
      <c r="N182" s="13" t="s">
        <v>180</v>
      </c>
      <c r="O182" s="13" t="s">
        <v>1155</v>
      </c>
    </row>
    <row r="183" spans="1:15" ht="15">
      <c r="A183" s="22">
        <f t="shared" si="14"/>
        <v>76.61</v>
      </c>
      <c r="B183" s="31" t="s">
        <v>1156</v>
      </c>
      <c r="C183" s="13" t="s">
        <v>569</v>
      </c>
      <c r="D183" s="13" t="s">
        <v>211</v>
      </c>
      <c r="E183" s="17"/>
      <c r="F183" s="13" t="s">
        <v>966</v>
      </c>
      <c r="G183" s="31" t="s">
        <v>1157</v>
      </c>
      <c r="H183" s="13" t="s">
        <v>1158</v>
      </c>
      <c r="I183" s="31" t="s">
        <v>1157</v>
      </c>
      <c r="J183" s="27">
        <v>77.2</v>
      </c>
      <c r="K183" s="27">
        <v>76.02</v>
      </c>
      <c r="L183" s="27">
        <v>76.61</v>
      </c>
      <c r="M183" s="13" t="s">
        <v>607</v>
      </c>
      <c r="N183" s="13" t="s">
        <v>180</v>
      </c>
      <c r="O183" s="80"/>
    </row>
    <row r="184" spans="1:15" ht="15">
      <c r="A184" s="22">
        <f t="shared" si="14"/>
        <v>76.61</v>
      </c>
      <c r="B184" s="13" t="s">
        <v>1159</v>
      </c>
      <c r="C184" s="13" t="s">
        <v>569</v>
      </c>
      <c r="D184" s="13" t="s">
        <v>211</v>
      </c>
      <c r="E184" s="17"/>
      <c r="F184" s="13" t="s">
        <v>966</v>
      </c>
      <c r="G184" s="69"/>
      <c r="H184" s="13" t="s">
        <v>1158</v>
      </c>
      <c r="I184" s="13" t="s">
        <v>1160</v>
      </c>
      <c r="J184" s="27">
        <v>77.2</v>
      </c>
      <c r="K184" s="27">
        <v>76.02</v>
      </c>
      <c r="L184" s="27">
        <v>76.61</v>
      </c>
      <c r="M184" s="13" t="s">
        <v>607</v>
      </c>
      <c r="N184" s="13" t="s">
        <v>180</v>
      </c>
      <c r="O184" s="17"/>
    </row>
    <row r="185" spans="1:15" ht="15">
      <c r="A185" s="22">
        <f t="shared" si="14"/>
        <v>76.709999999999994</v>
      </c>
      <c r="B185" s="13" t="s">
        <v>1161</v>
      </c>
      <c r="C185" s="13" t="s">
        <v>604</v>
      </c>
      <c r="D185" s="31" t="s">
        <v>261</v>
      </c>
      <c r="E185" s="13"/>
      <c r="F185" s="31" t="s">
        <v>1042</v>
      </c>
      <c r="G185" s="13" t="s">
        <v>1162</v>
      </c>
      <c r="H185" s="13" t="s">
        <v>1163</v>
      </c>
      <c r="I185" s="13" t="s">
        <v>1162</v>
      </c>
      <c r="J185" s="27">
        <v>77.03</v>
      </c>
      <c r="K185" s="27">
        <v>76.39</v>
      </c>
      <c r="L185" s="27">
        <v>76.709999999999994</v>
      </c>
      <c r="M185" s="13" t="s">
        <v>607</v>
      </c>
      <c r="N185" s="13" t="s">
        <v>180</v>
      </c>
      <c r="O185" s="17"/>
    </row>
    <row r="186" spans="1:15" ht="15">
      <c r="A186" s="22">
        <f t="shared" si="14"/>
        <v>76.709999999999994</v>
      </c>
      <c r="B186" s="13" t="s">
        <v>1164</v>
      </c>
      <c r="C186" s="13" t="s">
        <v>604</v>
      </c>
      <c r="D186" s="31" t="s">
        <v>261</v>
      </c>
      <c r="E186" s="17"/>
      <c r="F186" s="31" t="s">
        <v>1042</v>
      </c>
      <c r="G186" s="13" t="s">
        <v>10</v>
      </c>
      <c r="H186" s="13" t="s">
        <v>1165</v>
      </c>
      <c r="I186" s="13" t="s">
        <v>10</v>
      </c>
      <c r="J186" s="27">
        <v>77.03</v>
      </c>
      <c r="K186" s="27">
        <v>76.39</v>
      </c>
      <c r="L186" s="27">
        <v>76.709999999999994</v>
      </c>
      <c r="M186" s="13" t="s">
        <v>607</v>
      </c>
      <c r="N186" s="13" t="s">
        <v>180</v>
      </c>
      <c r="O186" s="17"/>
    </row>
    <row r="187" spans="1:15" ht="15">
      <c r="A187" s="22">
        <f t="shared" si="14"/>
        <v>76.709999999999994</v>
      </c>
      <c r="B187" s="13" t="s">
        <v>1166</v>
      </c>
      <c r="C187" s="13" t="s">
        <v>604</v>
      </c>
      <c r="D187" s="31" t="s">
        <v>261</v>
      </c>
      <c r="E187" s="17"/>
      <c r="F187" s="31" t="s">
        <v>1042</v>
      </c>
      <c r="G187" s="13" t="s">
        <v>1085</v>
      </c>
      <c r="H187" s="83" t="s">
        <v>1167</v>
      </c>
      <c r="I187" s="82"/>
      <c r="J187" s="27">
        <v>77.03</v>
      </c>
      <c r="K187" s="27">
        <v>76.39</v>
      </c>
      <c r="L187" s="27">
        <v>76.709999999999994</v>
      </c>
      <c r="M187" s="13" t="s">
        <v>607</v>
      </c>
      <c r="N187" s="13" t="s">
        <v>180</v>
      </c>
      <c r="O187" s="17"/>
    </row>
    <row r="188" spans="1:15" ht="15">
      <c r="A188" s="22">
        <f t="shared" si="14"/>
        <v>76.709999999999994</v>
      </c>
      <c r="B188" s="31" t="s">
        <v>1168</v>
      </c>
      <c r="C188" s="13" t="s">
        <v>604</v>
      </c>
      <c r="D188" s="31" t="s">
        <v>261</v>
      </c>
      <c r="E188" s="17"/>
      <c r="F188" s="31" t="s">
        <v>1042</v>
      </c>
      <c r="G188" s="13" t="s">
        <v>1169</v>
      </c>
      <c r="H188" s="83" t="s">
        <v>1170</v>
      </c>
      <c r="I188" s="82"/>
      <c r="J188" s="27">
        <v>77.03</v>
      </c>
      <c r="K188" s="27">
        <v>76.39</v>
      </c>
      <c r="L188" s="27">
        <v>76.709999999999994</v>
      </c>
      <c r="M188" s="13" t="s">
        <v>607</v>
      </c>
      <c r="N188" s="13" t="s">
        <v>180</v>
      </c>
      <c r="O188" s="17"/>
    </row>
    <row r="189" spans="1:15" ht="15">
      <c r="A189" s="22">
        <f t="shared" si="14"/>
        <v>76.709999999999994</v>
      </c>
      <c r="B189" s="13" t="s">
        <v>1048</v>
      </c>
      <c r="C189" s="13" t="s">
        <v>604</v>
      </c>
      <c r="D189" s="31" t="s">
        <v>261</v>
      </c>
      <c r="E189" s="13"/>
      <c r="F189" s="31" t="s">
        <v>1042</v>
      </c>
      <c r="G189" s="13" t="s">
        <v>317</v>
      </c>
      <c r="H189" s="13" t="s">
        <v>1171</v>
      </c>
      <c r="I189" s="13" t="s">
        <v>317</v>
      </c>
      <c r="J189" s="27">
        <v>77.03</v>
      </c>
      <c r="K189" s="27">
        <v>76.39</v>
      </c>
      <c r="L189" s="27">
        <v>76.709999999999994</v>
      </c>
      <c r="M189" s="13" t="s">
        <v>607</v>
      </c>
      <c r="N189" s="13" t="s">
        <v>180</v>
      </c>
      <c r="O189" s="17"/>
    </row>
    <row r="190" spans="1:15" ht="15">
      <c r="A190" s="22">
        <f t="shared" si="14"/>
        <v>76.709999999999994</v>
      </c>
      <c r="B190" s="13" t="s">
        <v>1172</v>
      </c>
      <c r="C190" s="13" t="s">
        <v>604</v>
      </c>
      <c r="D190" s="31" t="s">
        <v>261</v>
      </c>
      <c r="E190" s="17"/>
      <c r="F190" s="31" t="s">
        <v>1042</v>
      </c>
      <c r="G190" s="13" t="s">
        <v>1085</v>
      </c>
      <c r="H190" s="13" t="s">
        <v>1173</v>
      </c>
      <c r="I190" s="13" t="s">
        <v>1085</v>
      </c>
      <c r="J190" s="27">
        <v>77.03</v>
      </c>
      <c r="K190" s="27">
        <v>76.39</v>
      </c>
      <c r="L190" s="27">
        <v>76.709999999999994</v>
      </c>
      <c r="M190" s="13" t="s">
        <v>607</v>
      </c>
      <c r="N190" s="13" t="s">
        <v>434</v>
      </c>
      <c r="O190" s="17"/>
    </row>
    <row r="191" spans="1:15" ht="15">
      <c r="A191" s="22">
        <f t="shared" si="14"/>
        <v>76.709999999999994</v>
      </c>
      <c r="B191" s="13" t="s">
        <v>1175</v>
      </c>
      <c r="C191" s="13" t="s">
        <v>604</v>
      </c>
      <c r="D191" s="31" t="s">
        <v>261</v>
      </c>
      <c r="E191" s="13"/>
      <c r="F191" s="31" t="s">
        <v>1042</v>
      </c>
      <c r="G191" s="13" t="s">
        <v>1085</v>
      </c>
      <c r="H191" s="13" t="s">
        <v>1176</v>
      </c>
      <c r="I191" s="13" t="s">
        <v>1085</v>
      </c>
      <c r="J191" s="27">
        <v>77.03</v>
      </c>
      <c r="K191" s="27">
        <v>76.39</v>
      </c>
      <c r="L191" s="27">
        <v>76.709999999999994</v>
      </c>
      <c r="M191" s="13" t="s">
        <v>607</v>
      </c>
      <c r="N191" s="13" t="s">
        <v>180</v>
      </c>
      <c r="O191" s="31" t="s">
        <v>1174</v>
      </c>
    </row>
    <row r="192" spans="1:15" ht="15">
      <c r="A192" s="22">
        <f t="shared" si="14"/>
        <v>76.709999999999994</v>
      </c>
      <c r="B192" s="13" t="s">
        <v>1056</v>
      </c>
      <c r="C192" s="13" t="s">
        <v>604</v>
      </c>
      <c r="D192" s="31" t="s">
        <v>261</v>
      </c>
      <c r="E192" s="13"/>
      <c r="F192" s="31" t="s">
        <v>1042</v>
      </c>
      <c r="G192" s="31" t="s">
        <v>1177</v>
      </c>
      <c r="H192" s="13" t="s">
        <v>1178</v>
      </c>
      <c r="I192" s="13" t="s">
        <v>1179</v>
      </c>
      <c r="J192" s="27">
        <v>77.03</v>
      </c>
      <c r="K192" s="27">
        <v>76.39</v>
      </c>
      <c r="L192" s="27">
        <v>76.709999999999994</v>
      </c>
      <c r="M192" s="13" t="s">
        <v>607</v>
      </c>
      <c r="N192" s="13" t="s">
        <v>180</v>
      </c>
      <c r="O192" s="17"/>
    </row>
    <row r="193" spans="1:15" ht="15">
      <c r="A193" s="22">
        <f t="shared" si="14"/>
        <v>76.709999999999994</v>
      </c>
      <c r="B193" s="13" t="s">
        <v>1180</v>
      </c>
      <c r="C193" s="13" t="s">
        <v>604</v>
      </c>
      <c r="D193" s="31" t="s">
        <v>261</v>
      </c>
      <c r="E193" s="17"/>
      <c r="F193" s="31" t="s">
        <v>1042</v>
      </c>
      <c r="G193" s="31" t="s">
        <v>1181</v>
      </c>
      <c r="H193" s="13" t="s">
        <v>1163</v>
      </c>
      <c r="I193" s="13" t="s">
        <v>367</v>
      </c>
      <c r="J193" s="27">
        <v>77.03</v>
      </c>
      <c r="K193" s="27">
        <v>76.39</v>
      </c>
      <c r="L193" s="27">
        <v>76.709999999999994</v>
      </c>
      <c r="M193" s="13" t="s">
        <v>607</v>
      </c>
      <c r="N193" s="13" t="s">
        <v>180</v>
      </c>
      <c r="O193" s="17"/>
    </row>
    <row r="194" spans="1:15" ht="15">
      <c r="A194" s="22">
        <f t="shared" si="14"/>
        <v>76.709999999999994</v>
      </c>
      <c r="B194" s="13" t="s">
        <v>1182</v>
      </c>
      <c r="C194" s="13" t="s">
        <v>604</v>
      </c>
      <c r="D194" s="31" t="s">
        <v>261</v>
      </c>
      <c r="E194" s="17"/>
      <c r="F194" s="31" t="s">
        <v>1042</v>
      </c>
      <c r="G194" s="31" t="s">
        <v>890</v>
      </c>
      <c r="H194" s="13" t="s">
        <v>1183</v>
      </c>
      <c r="I194" s="13" t="s">
        <v>1085</v>
      </c>
      <c r="J194" s="27">
        <v>77.03</v>
      </c>
      <c r="K194" s="27">
        <v>76.39</v>
      </c>
      <c r="L194" s="27">
        <v>76.709999999999994</v>
      </c>
      <c r="M194" s="13" t="s">
        <v>607</v>
      </c>
      <c r="N194" s="13" t="s">
        <v>180</v>
      </c>
      <c r="O194" s="17"/>
    </row>
    <row r="195" spans="1:15" ht="15">
      <c r="A195" s="22">
        <f t="shared" si="14"/>
        <v>76.709999999999994</v>
      </c>
      <c r="B195" s="13" t="s">
        <v>1184</v>
      </c>
      <c r="C195" s="13" t="s">
        <v>604</v>
      </c>
      <c r="D195" s="31" t="s">
        <v>261</v>
      </c>
      <c r="E195" s="13"/>
      <c r="F195" s="31" t="s">
        <v>1042</v>
      </c>
      <c r="G195" s="13" t="s">
        <v>369</v>
      </c>
      <c r="H195" s="13" t="s">
        <v>1185</v>
      </c>
      <c r="I195" s="13" t="s">
        <v>369</v>
      </c>
      <c r="J195" s="27">
        <v>76.39</v>
      </c>
      <c r="K195" s="27">
        <v>77.03</v>
      </c>
      <c r="L195" s="27">
        <v>76.709999999999994</v>
      </c>
      <c r="M195" s="13" t="s">
        <v>607</v>
      </c>
      <c r="N195" s="13" t="s">
        <v>180</v>
      </c>
      <c r="O195" s="17"/>
    </row>
    <row r="196" spans="1:15" ht="15">
      <c r="A196" s="22">
        <f t="shared" si="14"/>
        <v>76.709999999999994</v>
      </c>
      <c r="B196" s="13" t="s">
        <v>1186</v>
      </c>
      <c r="C196" s="13" t="s">
        <v>604</v>
      </c>
      <c r="D196" s="31" t="s">
        <v>261</v>
      </c>
      <c r="E196" s="17"/>
      <c r="F196" s="31" t="s">
        <v>1042</v>
      </c>
      <c r="G196" s="13" t="s">
        <v>1085</v>
      </c>
      <c r="H196" s="13" t="s">
        <v>1187</v>
      </c>
      <c r="I196" s="13" t="s">
        <v>1085</v>
      </c>
      <c r="J196" s="27">
        <v>77.03</v>
      </c>
      <c r="K196" s="27">
        <v>76.39</v>
      </c>
      <c r="L196" s="27">
        <v>76.709999999999994</v>
      </c>
      <c r="M196" s="13" t="s">
        <v>607</v>
      </c>
      <c r="N196" s="13" t="s">
        <v>180</v>
      </c>
      <c r="O196" s="17"/>
    </row>
    <row r="197" spans="1:15" ht="15">
      <c r="A197" s="22">
        <f t="shared" si="14"/>
        <v>76.710000000000008</v>
      </c>
      <c r="B197" s="31" t="s">
        <v>1188</v>
      </c>
      <c r="C197" s="31" t="s">
        <v>604</v>
      </c>
      <c r="D197" s="31" t="s">
        <v>261</v>
      </c>
      <c r="E197" s="21"/>
      <c r="F197" s="31" t="s">
        <v>1042</v>
      </c>
      <c r="G197" s="31" t="s">
        <v>1060</v>
      </c>
      <c r="H197" s="31" t="s">
        <v>1189</v>
      </c>
      <c r="I197" s="31" t="s">
        <v>1060</v>
      </c>
      <c r="J197" s="27">
        <v>77.03</v>
      </c>
      <c r="K197" s="27">
        <v>76.39</v>
      </c>
      <c r="L197" s="13">
        <f t="shared" ref="L197:L201" si="23">AVERAGE(J197:K197)</f>
        <v>76.710000000000008</v>
      </c>
      <c r="M197" s="13" t="s">
        <v>607</v>
      </c>
      <c r="N197" s="13" t="s">
        <v>180</v>
      </c>
      <c r="O197" s="21"/>
    </row>
    <row r="198" spans="1:15" ht="15">
      <c r="A198" s="22">
        <f t="shared" si="14"/>
        <v>76.710000000000008</v>
      </c>
      <c r="B198" s="13" t="s">
        <v>1056</v>
      </c>
      <c r="C198" s="13" t="s">
        <v>604</v>
      </c>
      <c r="D198" s="13" t="s">
        <v>261</v>
      </c>
      <c r="E198" s="17"/>
      <c r="F198" s="31" t="s">
        <v>1042</v>
      </c>
      <c r="G198" s="13" t="s">
        <v>1190</v>
      </c>
      <c r="H198" s="13" t="s">
        <v>1191</v>
      </c>
      <c r="I198" s="13" t="s">
        <v>1190</v>
      </c>
      <c r="J198" s="13">
        <v>77.03</v>
      </c>
      <c r="K198" s="13">
        <v>76.39</v>
      </c>
      <c r="L198" s="31">
        <f t="shared" si="23"/>
        <v>76.710000000000008</v>
      </c>
      <c r="M198" s="13" t="s">
        <v>607</v>
      </c>
      <c r="N198" s="51" t="s">
        <v>434</v>
      </c>
      <c r="O198" s="17"/>
    </row>
    <row r="199" spans="1:15" ht="15">
      <c r="A199" s="22">
        <f t="shared" si="14"/>
        <v>76.710000000000008</v>
      </c>
      <c r="B199" s="31" t="s">
        <v>1192</v>
      </c>
      <c r="C199" s="13" t="s">
        <v>604</v>
      </c>
      <c r="D199" s="31" t="s">
        <v>261</v>
      </c>
      <c r="E199" s="13"/>
      <c r="F199" s="31" t="s">
        <v>1042</v>
      </c>
      <c r="G199" s="13" t="s">
        <v>1193</v>
      </c>
      <c r="H199" s="31" t="s">
        <v>1194</v>
      </c>
      <c r="I199" s="13" t="s">
        <v>1193</v>
      </c>
      <c r="J199" s="13">
        <v>77.03</v>
      </c>
      <c r="K199" s="13">
        <v>76.39</v>
      </c>
      <c r="L199" s="13">
        <f t="shared" si="23"/>
        <v>76.710000000000008</v>
      </c>
      <c r="M199" s="13" t="s">
        <v>607</v>
      </c>
      <c r="N199" s="13" t="s">
        <v>180</v>
      </c>
      <c r="O199" s="17"/>
    </row>
    <row r="200" spans="1:15" ht="15">
      <c r="A200" s="22">
        <f t="shared" si="14"/>
        <v>76.710000000000008</v>
      </c>
      <c r="B200" s="31" t="s">
        <v>1195</v>
      </c>
      <c r="C200" s="13" t="s">
        <v>604</v>
      </c>
      <c r="D200" s="13" t="s">
        <v>261</v>
      </c>
      <c r="E200" s="17"/>
      <c r="F200" s="31" t="s">
        <v>1042</v>
      </c>
      <c r="G200" s="31" t="s">
        <v>1196</v>
      </c>
      <c r="H200" s="31" t="s">
        <v>1197</v>
      </c>
      <c r="I200" s="31" t="s">
        <v>1198</v>
      </c>
      <c r="J200" s="13">
        <v>77.03</v>
      </c>
      <c r="K200" s="13">
        <v>76.39</v>
      </c>
      <c r="L200" s="31">
        <f t="shared" si="23"/>
        <v>76.710000000000008</v>
      </c>
      <c r="M200" s="13" t="s">
        <v>607</v>
      </c>
      <c r="N200" s="13" t="s">
        <v>434</v>
      </c>
      <c r="O200" s="17"/>
    </row>
    <row r="201" spans="1:15" ht="15">
      <c r="A201" s="22">
        <f t="shared" si="14"/>
        <v>76.710000000000008</v>
      </c>
      <c r="B201" s="13" t="s">
        <v>1199</v>
      </c>
      <c r="C201" s="13" t="s">
        <v>604</v>
      </c>
      <c r="D201" s="31" t="s">
        <v>261</v>
      </c>
      <c r="E201" s="17"/>
      <c r="F201" s="31" t="s">
        <v>1042</v>
      </c>
      <c r="G201" s="13" t="s">
        <v>1200</v>
      </c>
      <c r="H201" s="31" t="s">
        <v>1194</v>
      </c>
      <c r="I201" s="13" t="s">
        <v>1200</v>
      </c>
      <c r="J201" s="13">
        <v>77.03</v>
      </c>
      <c r="K201" s="13">
        <v>76.39</v>
      </c>
      <c r="L201" s="13">
        <f t="shared" si="23"/>
        <v>76.710000000000008</v>
      </c>
      <c r="M201" s="13" t="s">
        <v>607</v>
      </c>
      <c r="N201" s="13" t="s">
        <v>180</v>
      </c>
      <c r="O201" s="17"/>
    </row>
    <row r="202" spans="1:15" ht="15">
      <c r="A202" s="22">
        <f t="shared" si="14"/>
        <v>77.03</v>
      </c>
      <c r="B202" s="13" t="s">
        <v>1201</v>
      </c>
      <c r="C202" s="13" t="s">
        <v>604</v>
      </c>
      <c r="D202" s="31" t="s">
        <v>261</v>
      </c>
      <c r="E202" s="13"/>
      <c r="F202" s="13" t="s">
        <v>1202</v>
      </c>
      <c r="G202" s="13" t="s">
        <v>470</v>
      </c>
      <c r="H202" s="13" t="s">
        <v>1203</v>
      </c>
      <c r="I202" s="13" t="s">
        <v>470</v>
      </c>
      <c r="J202" s="27">
        <v>77.03</v>
      </c>
      <c r="K202" s="27">
        <v>77.03</v>
      </c>
      <c r="L202" s="27">
        <v>77.03</v>
      </c>
      <c r="M202" s="13" t="s">
        <v>607</v>
      </c>
      <c r="N202" s="13" t="s">
        <v>180</v>
      </c>
      <c r="O202" s="13" t="s">
        <v>1204</v>
      </c>
    </row>
    <row r="203" spans="1:15" ht="15">
      <c r="A203" s="22">
        <f t="shared" si="14"/>
        <v>77.03</v>
      </c>
      <c r="B203" s="13" t="s">
        <v>1205</v>
      </c>
      <c r="C203" s="13" t="s">
        <v>604</v>
      </c>
      <c r="D203" s="31" t="s">
        <v>261</v>
      </c>
      <c r="E203" s="13"/>
      <c r="F203" s="13" t="s">
        <v>1202</v>
      </c>
      <c r="G203" s="13" t="s">
        <v>585</v>
      </c>
      <c r="H203" s="55" t="s">
        <v>1206</v>
      </c>
      <c r="I203" s="13" t="s">
        <v>168</v>
      </c>
      <c r="J203" s="27">
        <v>77.03</v>
      </c>
      <c r="K203" s="27">
        <v>77.03</v>
      </c>
      <c r="L203" s="17">
        <f>AVERAGE(J203:K203)</f>
        <v>77.03</v>
      </c>
      <c r="M203" s="13" t="s">
        <v>607</v>
      </c>
      <c r="N203" s="13" t="s">
        <v>180</v>
      </c>
      <c r="O203" s="17"/>
    </row>
    <row r="204" spans="1:15" ht="15">
      <c r="A204" s="22">
        <f t="shared" si="14"/>
        <v>77.03</v>
      </c>
      <c r="B204" s="13" t="s">
        <v>1207</v>
      </c>
      <c r="C204" s="13" t="s">
        <v>604</v>
      </c>
      <c r="D204" s="31" t="s">
        <v>261</v>
      </c>
      <c r="E204" s="17"/>
      <c r="F204" s="13" t="s">
        <v>1202</v>
      </c>
      <c r="G204" s="13" t="s">
        <v>117</v>
      </c>
      <c r="H204" s="13" t="s">
        <v>609</v>
      </c>
      <c r="I204" s="13" t="s">
        <v>117</v>
      </c>
      <c r="J204" s="27">
        <v>77.03</v>
      </c>
      <c r="K204" s="27">
        <v>77.03</v>
      </c>
      <c r="L204" s="27">
        <v>77.03</v>
      </c>
      <c r="M204" s="13" t="s">
        <v>607</v>
      </c>
      <c r="N204" s="13" t="s">
        <v>180</v>
      </c>
      <c r="O204" s="17"/>
    </row>
    <row r="205" spans="1:15" ht="15">
      <c r="A205" s="22">
        <f t="shared" si="14"/>
        <v>77.03</v>
      </c>
      <c r="B205" s="31" t="s">
        <v>1208</v>
      </c>
      <c r="C205" s="13" t="s">
        <v>604</v>
      </c>
      <c r="D205" s="31" t="s">
        <v>261</v>
      </c>
      <c r="E205" s="17"/>
      <c r="F205" s="13" t="s">
        <v>1202</v>
      </c>
      <c r="G205" s="13" t="s">
        <v>1209</v>
      </c>
      <c r="H205" s="13" t="s">
        <v>609</v>
      </c>
      <c r="I205" s="13" t="s">
        <v>522</v>
      </c>
      <c r="J205" s="27">
        <v>77.03</v>
      </c>
      <c r="K205" s="27">
        <v>77.03</v>
      </c>
      <c r="L205" s="27">
        <v>77.03</v>
      </c>
      <c r="M205" s="13" t="s">
        <v>607</v>
      </c>
      <c r="N205" s="13" t="s">
        <v>180</v>
      </c>
      <c r="O205" s="17"/>
    </row>
    <row r="206" spans="1:15" ht="15">
      <c r="A206" s="22">
        <f t="shared" si="14"/>
        <v>77.03</v>
      </c>
      <c r="B206" s="13" t="s">
        <v>1056</v>
      </c>
      <c r="C206" s="13" t="s">
        <v>604</v>
      </c>
      <c r="D206" s="31" t="s">
        <v>261</v>
      </c>
      <c r="E206" s="13"/>
      <c r="F206" s="13" t="s">
        <v>1202</v>
      </c>
      <c r="G206" s="13" t="s">
        <v>1086</v>
      </c>
      <c r="H206" s="13" t="s">
        <v>609</v>
      </c>
      <c r="I206" s="13" t="s">
        <v>1086</v>
      </c>
      <c r="J206" s="27">
        <v>77.03</v>
      </c>
      <c r="K206" s="27">
        <v>77.03</v>
      </c>
      <c r="L206" s="27">
        <v>77.03</v>
      </c>
      <c r="M206" s="13" t="s">
        <v>607</v>
      </c>
      <c r="N206" s="13" t="s">
        <v>180</v>
      </c>
      <c r="O206" s="13" t="s">
        <v>1210</v>
      </c>
    </row>
    <row r="207" spans="1:15" ht="15">
      <c r="A207" s="22">
        <f t="shared" si="14"/>
        <v>77.03</v>
      </c>
      <c r="B207" s="13" t="s">
        <v>1211</v>
      </c>
      <c r="C207" s="13" t="s">
        <v>604</v>
      </c>
      <c r="D207" s="31" t="s">
        <v>261</v>
      </c>
      <c r="E207" s="13"/>
      <c r="F207" s="13" t="s">
        <v>1202</v>
      </c>
      <c r="G207" s="13" t="s">
        <v>42</v>
      </c>
      <c r="H207" s="13" t="s">
        <v>1212</v>
      </c>
      <c r="I207" s="13" t="s">
        <v>42</v>
      </c>
      <c r="J207" s="27">
        <v>77.03</v>
      </c>
      <c r="K207" s="27">
        <v>77.03</v>
      </c>
      <c r="L207" s="27">
        <v>77.03</v>
      </c>
      <c r="M207" s="13" t="s">
        <v>607</v>
      </c>
      <c r="N207" s="13" t="s">
        <v>180</v>
      </c>
      <c r="O207" s="17"/>
    </row>
    <row r="208" spans="1:15" ht="15">
      <c r="A208" s="22">
        <f t="shared" si="14"/>
        <v>77.03</v>
      </c>
      <c r="B208" s="13" t="s">
        <v>1213</v>
      </c>
      <c r="C208" s="13" t="s">
        <v>604</v>
      </c>
      <c r="D208" s="31" t="s">
        <v>261</v>
      </c>
      <c r="E208" s="17"/>
      <c r="F208" s="13" t="s">
        <v>1202</v>
      </c>
      <c r="G208" s="13" t="s">
        <v>1085</v>
      </c>
      <c r="H208" s="13" t="s">
        <v>1214</v>
      </c>
      <c r="I208" s="13" t="s">
        <v>1085</v>
      </c>
      <c r="J208" s="27">
        <v>77.03</v>
      </c>
      <c r="K208" s="27">
        <v>77.03</v>
      </c>
      <c r="L208" s="27">
        <v>77.03</v>
      </c>
      <c r="M208" s="13" t="s">
        <v>607</v>
      </c>
      <c r="N208" s="13" t="s">
        <v>180</v>
      </c>
      <c r="O208" s="17"/>
    </row>
    <row r="209" spans="1:15" ht="15">
      <c r="A209" s="22">
        <f t="shared" si="14"/>
        <v>77.09</v>
      </c>
      <c r="B209" s="31" t="s">
        <v>1215</v>
      </c>
      <c r="C209" s="31" t="s">
        <v>604</v>
      </c>
      <c r="D209" s="31" t="s">
        <v>261</v>
      </c>
      <c r="E209" s="21"/>
      <c r="F209" s="13" t="s">
        <v>1202</v>
      </c>
      <c r="G209" s="31" t="s">
        <v>409</v>
      </c>
      <c r="H209" s="31" t="s">
        <v>1216</v>
      </c>
      <c r="I209" s="31" t="s">
        <v>409</v>
      </c>
      <c r="J209" s="31">
        <v>80.17</v>
      </c>
      <c r="K209" s="31">
        <v>77.09</v>
      </c>
      <c r="L209" s="21">
        <f t="shared" ref="L209:L210" si="24">AVERAGE(K209)</f>
        <v>77.09</v>
      </c>
      <c r="M209" s="13" t="s">
        <v>607</v>
      </c>
      <c r="N209" s="13" t="s">
        <v>180</v>
      </c>
      <c r="O209" s="21"/>
    </row>
    <row r="210" spans="1:15" ht="15">
      <c r="A210" s="22">
        <f t="shared" si="14"/>
        <v>77.09</v>
      </c>
      <c r="B210" s="31" t="s">
        <v>1217</v>
      </c>
      <c r="C210" s="31" t="s">
        <v>604</v>
      </c>
      <c r="D210" s="31" t="s">
        <v>261</v>
      </c>
      <c r="E210" s="21"/>
      <c r="F210" s="13" t="s">
        <v>1202</v>
      </c>
      <c r="G210" s="31" t="s">
        <v>409</v>
      </c>
      <c r="H210" s="31" t="s">
        <v>1216</v>
      </c>
      <c r="I210" s="31" t="s">
        <v>409</v>
      </c>
      <c r="J210" s="31">
        <v>80.17</v>
      </c>
      <c r="K210" s="31">
        <v>77.09</v>
      </c>
      <c r="L210" s="21">
        <f t="shared" si="24"/>
        <v>77.09</v>
      </c>
      <c r="M210" s="13" t="s">
        <v>607</v>
      </c>
      <c r="N210" s="13" t="s">
        <v>180</v>
      </c>
      <c r="O210" s="21"/>
    </row>
    <row r="211" spans="1:15" ht="15">
      <c r="A211" s="22">
        <f t="shared" si="14"/>
        <v>77.5</v>
      </c>
      <c r="B211" s="13" t="s">
        <v>1218</v>
      </c>
      <c r="C211" s="13" t="s">
        <v>1219</v>
      </c>
      <c r="D211" s="13" t="s">
        <v>211</v>
      </c>
      <c r="E211" s="17"/>
      <c r="F211" s="13" t="s">
        <v>1220</v>
      </c>
      <c r="G211" s="13" t="s">
        <v>1076</v>
      </c>
      <c r="H211" s="13" t="s">
        <v>1221</v>
      </c>
      <c r="I211" s="13" t="s">
        <v>1076</v>
      </c>
      <c r="J211" s="13">
        <v>78.5</v>
      </c>
      <c r="K211" s="13">
        <v>76.5</v>
      </c>
      <c r="L211" s="21">
        <f t="shared" ref="L211:L216" si="25">AVERAGE(J211:K211)</f>
        <v>77.5</v>
      </c>
      <c r="M211" s="13" t="s">
        <v>1222</v>
      </c>
      <c r="N211" s="13" t="s">
        <v>1076</v>
      </c>
      <c r="O211" s="17"/>
    </row>
    <row r="212" spans="1:15" ht="15">
      <c r="A212" s="22">
        <f t="shared" si="14"/>
        <v>77.8</v>
      </c>
      <c r="B212" s="31" t="s">
        <v>1223</v>
      </c>
      <c r="C212" s="13" t="s">
        <v>1224</v>
      </c>
      <c r="D212" s="13" t="s">
        <v>211</v>
      </c>
      <c r="E212" s="17"/>
      <c r="F212" s="13" t="s">
        <v>1225</v>
      </c>
      <c r="G212" s="55" t="s">
        <v>1226</v>
      </c>
      <c r="H212" s="13" t="s">
        <v>609</v>
      </c>
      <c r="I212" s="13" t="s">
        <v>1227</v>
      </c>
      <c r="J212" s="31">
        <v>78.5</v>
      </c>
      <c r="K212" s="31">
        <v>77.099999999999994</v>
      </c>
      <c r="L212" s="31">
        <f t="shared" si="25"/>
        <v>77.8</v>
      </c>
      <c r="M212" s="13" t="s">
        <v>832</v>
      </c>
      <c r="N212" s="31" t="s">
        <v>1228</v>
      </c>
      <c r="O212" s="17"/>
    </row>
    <row r="213" spans="1:15" ht="15">
      <c r="A213" s="22">
        <f t="shared" si="14"/>
        <v>77.849999999999994</v>
      </c>
      <c r="B213" s="31" t="s">
        <v>1229</v>
      </c>
      <c r="C213" s="31" t="s">
        <v>1219</v>
      </c>
      <c r="D213" s="31" t="s">
        <v>211</v>
      </c>
      <c r="E213" s="21"/>
      <c r="F213" s="31" t="s">
        <v>1230</v>
      </c>
      <c r="G213" s="31" t="s">
        <v>1231</v>
      </c>
      <c r="H213" s="31" t="s">
        <v>1232</v>
      </c>
      <c r="I213" s="31" t="s">
        <v>1231</v>
      </c>
      <c r="J213" s="31">
        <v>83.6</v>
      </c>
      <c r="K213" s="31">
        <v>72.099999999999994</v>
      </c>
      <c r="L213" s="13">
        <f t="shared" si="25"/>
        <v>77.849999999999994</v>
      </c>
      <c r="M213" s="31" t="s">
        <v>678</v>
      </c>
      <c r="N213" s="15" t="s">
        <v>1233</v>
      </c>
      <c r="O213" s="31" t="s">
        <v>1234</v>
      </c>
    </row>
    <row r="214" spans="1:15" ht="15">
      <c r="A214" s="22">
        <f t="shared" si="14"/>
        <v>78</v>
      </c>
      <c r="B214" s="31" t="s">
        <v>1235</v>
      </c>
      <c r="C214" s="31" t="s">
        <v>1224</v>
      </c>
      <c r="D214" s="13" t="s">
        <v>211</v>
      </c>
      <c r="E214" s="21"/>
      <c r="F214" s="31" t="s">
        <v>1225</v>
      </c>
      <c r="G214" s="31" t="s">
        <v>1236</v>
      </c>
      <c r="H214" s="31" t="s">
        <v>1237</v>
      </c>
      <c r="I214" s="31" t="s">
        <v>1238</v>
      </c>
      <c r="J214" s="31">
        <v>82.6</v>
      </c>
      <c r="K214" s="31">
        <v>73.400000000000006</v>
      </c>
      <c r="L214" s="31">
        <f t="shared" si="25"/>
        <v>78</v>
      </c>
      <c r="M214" s="31" t="s">
        <v>1239</v>
      </c>
      <c r="N214" s="31" t="s">
        <v>1240</v>
      </c>
      <c r="O214" s="21"/>
    </row>
    <row r="215" spans="1:15" ht="15">
      <c r="A215" s="22">
        <f t="shared" si="14"/>
        <v>78</v>
      </c>
      <c r="B215" s="31" t="s">
        <v>1241</v>
      </c>
      <c r="C215" s="31" t="s">
        <v>1224</v>
      </c>
      <c r="D215" s="13" t="s">
        <v>211</v>
      </c>
      <c r="E215" s="21"/>
      <c r="F215" s="31" t="s">
        <v>1225</v>
      </c>
      <c r="G215" s="31" t="s">
        <v>1242</v>
      </c>
      <c r="H215" s="13" t="s">
        <v>609</v>
      </c>
      <c r="I215" s="31" t="s">
        <v>1242</v>
      </c>
      <c r="J215" s="31">
        <v>82.6</v>
      </c>
      <c r="K215" s="31">
        <v>73.400000000000006</v>
      </c>
      <c r="L215" s="31">
        <f t="shared" si="25"/>
        <v>78</v>
      </c>
      <c r="M215" s="31" t="s">
        <v>1239</v>
      </c>
      <c r="N215" s="31" t="s">
        <v>1240</v>
      </c>
      <c r="O215" s="21"/>
    </row>
    <row r="216" spans="1:15" ht="15">
      <c r="A216" s="22">
        <f t="shared" si="14"/>
        <v>78.06</v>
      </c>
      <c r="B216" s="13" t="s">
        <v>1243</v>
      </c>
      <c r="C216" s="13" t="s">
        <v>569</v>
      </c>
      <c r="D216" s="13" t="s">
        <v>211</v>
      </c>
      <c r="E216" s="17"/>
      <c r="F216" s="13" t="s">
        <v>966</v>
      </c>
      <c r="G216" s="13" t="s">
        <v>1244</v>
      </c>
      <c r="H216" s="13" t="s">
        <v>1245</v>
      </c>
      <c r="I216" s="13" t="s">
        <v>1246</v>
      </c>
      <c r="J216" s="27">
        <v>81.08</v>
      </c>
      <c r="K216" s="27">
        <v>75.040000000000006</v>
      </c>
      <c r="L216" s="31">
        <f t="shared" si="25"/>
        <v>78.06</v>
      </c>
      <c r="M216" s="31" t="s">
        <v>607</v>
      </c>
      <c r="N216" s="13" t="s">
        <v>434</v>
      </c>
      <c r="O216" s="13"/>
    </row>
    <row r="217" spans="1:15" ht="15">
      <c r="A217" s="22">
        <f t="shared" si="14"/>
        <v>78.25</v>
      </c>
      <c r="B217" s="31" t="s">
        <v>1247</v>
      </c>
      <c r="C217" s="13" t="s">
        <v>569</v>
      </c>
      <c r="D217" s="13" t="s">
        <v>211</v>
      </c>
      <c r="E217" s="17"/>
      <c r="F217" s="13" t="s">
        <v>966</v>
      </c>
      <c r="G217" s="31" t="s">
        <v>1248</v>
      </c>
      <c r="H217" s="31" t="s">
        <v>1249</v>
      </c>
      <c r="I217" s="31" t="s">
        <v>1248</v>
      </c>
      <c r="J217" s="27">
        <v>80</v>
      </c>
      <c r="K217" s="27">
        <v>76.5</v>
      </c>
      <c r="L217" s="27">
        <v>78.25</v>
      </c>
      <c r="M217" s="13" t="s">
        <v>607</v>
      </c>
      <c r="N217" s="83" t="s">
        <v>1248</v>
      </c>
      <c r="O217" s="82"/>
    </row>
    <row r="218" spans="1:15" ht="15">
      <c r="A218" s="22">
        <f t="shared" si="14"/>
        <v>78.284999999999997</v>
      </c>
      <c r="B218" s="31" t="s">
        <v>1250</v>
      </c>
      <c r="C218" s="13" t="s">
        <v>604</v>
      </c>
      <c r="D218" s="13" t="s">
        <v>261</v>
      </c>
      <c r="E218" s="17"/>
      <c r="F218" s="13" t="s">
        <v>1251</v>
      </c>
      <c r="G218" s="13" t="s">
        <v>1252</v>
      </c>
      <c r="H218" s="13" t="s">
        <v>1253</v>
      </c>
      <c r="I218" s="13" t="s">
        <v>1252</v>
      </c>
      <c r="J218" s="13">
        <v>79.540000000000006</v>
      </c>
      <c r="K218" s="13">
        <v>77.03</v>
      </c>
      <c r="L218" s="13">
        <v>78.284999999999997</v>
      </c>
      <c r="M218" s="13" t="s">
        <v>607</v>
      </c>
      <c r="N218" s="13" t="s">
        <v>434</v>
      </c>
      <c r="O218" s="17"/>
    </row>
    <row r="219" spans="1:15" ht="15">
      <c r="A219" s="22">
        <f t="shared" si="14"/>
        <v>78.349999999999994</v>
      </c>
      <c r="B219" s="13" t="s">
        <v>1254</v>
      </c>
      <c r="C219" s="13" t="s">
        <v>604</v>
      </c>
      <c r="D219" s="13" t="s">
        <v>261</v>
      </c>
      <c r="E219" s="13"/>
      <c r="F219" s="13" t="s">
        <v>782</v>
      </c>
      <c r="G219" s="13" t="s">
        <v>1255</v>
      </c>
      <c r="H219" s="13" t="s">
        <v>1256</v>
      </c>
      <c r="I219" s="13" t="s">
        <v>1255</v>
      </c>
      <c r="J219" s="27">
        <v>78.5</v>
      </c>
      <c r="K219" s="27">
        <v>78.2</v>
      </c>
      <c r="L219" s="27">
        <v>78.349999999999994</v>
      </c>
      <c r="M219" s="13" t="s">
        <v>607</v>
      </c>
      <c r="N219" s="83" t="s">
        <v>1255</v>
      </c>
      <c r="O219" s="82"/>
    </row>
    <row r="220" spans="1:15" ht="15">
      <c r="A220" s="22">
        <f t="shared" si="14"/>
        <v>78.45</v>
      </c>
      <c r="B220" s="31" t="s">
        <v>1257</v>
      </c>
      <c r="C220" s="31" t="s">
        <v>982</v>
      </c>
      <c r="D220" s="13" t="s">
        <v>211</v>
      </c>
      <c r="E220" s="21"/>
      <c r="F220" s="31" t="s">
        <v>1258</v>
      </c>
      <c r="G220" s="31" t="s">
        <v>1259</v>
      </c>
      <c r="H220" s="31" t="s">
        <v>1260</v>
      </c>
      <c r="I220" s="31" t="s">
        <v>180</v>
      </c>
      <c r="J220" s="31">
        <v>79.900000000000006</v>
      </c>
      <c r="K220" s="31">
        <v>77</v>
      </c>
      <c r="L220" s="31">
        <f>AVERAGE(J220:K220)</f>
        <v>78.45</v>
      </c>
      <c r="M220" s="31" t="s">
        <v>1261</v>
      </c>
      <c r="N220" s="13" t="s">
        <v>351</v>
      </c>
      <c r="O220" s="31"/>
    </row>
    <row r="221" spans="1:15" ht="15">
      <c r="A221" s="22">
        <f t="shared" si="14"/>
        <v>78.63</v>
      </c>
      <c r="B221" s="13" t="s">
        <v>1262</v>
      </c>
      <c r="C221" s="13" t="s">
        <v>604</v>
      </c>
      <c r="D221" s="13" t="s">
        <v>261</v>
      </c>
      <c r="E221" s="13"/>
      <c r="F221" s="13" t="s">
        <v>1202</v>
      </c>
      <c r="G221" s="13" t="s">
        <v>42</v>
      </c>
      <c r="H221" s="13" t="s">
        <v>1263</v>
      </c>
      <c r="I221" s="13" t="s">
        <v>42</v>
      </c>
      <c r="J221" s="27">
        <v>80.17</v>
      </c>
      <c r="K221" s="27">
        <v>77.09</v>
      </c>
      <c r="L221" s="27">
        <v>78.63</v>
      </c>
      <c r="M221" s="13" t="s">
        <v>1264</v>
      </c>
      <c r="N221" s="13" t="s">
        <v>180</v>
      </c>
      <c r="O221" s="17"/>
    </row>
    <row r="222" spans="1:15" ht="15">
      <c r="A222" s="22">
        <f t="shared" si="14"/>
        <v>78.75</v>
      </c>
      <c r="B222" s="31" t="s">
        <v>1032</v>
      </c>
      <c r="C222" s="31" t="s">
        <v>982</v>
      </c>
      <c r="D222" s="31" t="s">
        <v>211</v>
      </c>
      <c r="E222" s="21"/>
      <c r="F222" s="31" t="s">
        <v>1258</v>
      </c>
      <c r="G222" s="31" t="s">
        <v>204</v>
      </c>
      <c r="H222" s="31" t="s">
        <v>1265</v>
      </c>
      <c r="I222" s="31" t="s">
        <v>1266</v>
      </c>
      <c r="J222" s="31">
        <v>79.099999999999994</v>
      </c>
      <c r="K222" s="31">
        <v>78.400000000000006</v>
      </c>
      <c r="L222" s="13">
        <f>AVERAGE(J222:K222)</f>
        <v>78.75</v>
      </c>
      <c r="M222" s="13" t="s">
        <v>1264</v>
      </c>
      <c r="N222" s="13" t="s">
        <v>180</v>
      </c>
      <c r="O222" s="21"/>
    </row>
    <row r="223" spans="1:15" ht="15">
      <c r="A223" s="22">
        <f t="shared" si="14"/>
        <v>78.784999999999997</v>
      </c>
      <c r="B223" s="13" t="s">
        <v>1267</v>
      </c>
      <c r="C223" s="13" t="s">
        <v>210</v>
      </c>
      <c r="D223" s="13" t="s">
        <v>211</v>
      </c>
      <c r="E223" s="17"/>
      <c r="F223" s="13" t="s">
        <v>790</v>
      </c>
      <c r="G223" s="13" t="s">
        <v>326</v>
      </c>
      <c r="H223" s="13" t="s">
        <v>1268</v>
      </c>
      <c r="I223" s="13" t="s">
        <v>322</v>
      </c>
      <c r="J223" s="27">
        <v>80.67</v>
      </c>
      <c r="K223" s="27">
        <v>76.900000000000006</v>
      </c>
      <c r="L223" s="27">
        <v>78.784999999999997</v>
      </c>
      <c r="M223" s="13" t="s">
        <v>1264</v>
      </c>
      <c r="N223" s="13" t="s">
        <v>180</v>
      </c>
      <c r="O223" s="17"/>
    </row>
    <row r="224" spans="1:15" ht="15">
      <c r="A224" s="22">
        <f t="shared" si="14"/>
        <v>78.784999999999997</v>
      </c>
      <c r="B224" s="13" t="s">
        <v>1269</v>
      </c>
      <c r="C224" s="13" t="s">
        <v>210</v>
      </c>
      <c r="D224" s="13" t="s">
        <v>211</v>
      </c>
      <c r="E224" s="17"/>
      <c r="F224" s="13" t="s">
        <v>790</v>
      </c>
      <c r="G224" s="13" t="s">
        <v>326</v>
      </c>
      <c r="H224" s="13" t="s">
        <v>1268</v>
      </c>
      <c r="I224" s="13" t="s">
        <v>322</v>
      </c>
      <c r="J224" s="27">
        <v>80.67</v>
      </c>
      <c r="K224" s="27">
        <v>76.900000000000006</v>
      </c>
      <c r="L224" s="27">
        <v>78.784999999999997</v>
      </c>
      <c r="M224" s="13" t="s">
        <v>1264</v>
      </c>
      <c r="N224" s="13" t="s">
        <v>180</v>
      </c>
      <c r="O224" s="17"/>
    </row>
    <row r="225" spans="1:15" ht="15">
      <c r="A225" s="22">
        <f t="shared" si="14"/>
        <v>78.784999999999997</v>
      </c>
      <c r="B225" s="13" t="s">
        <v>1270</v>
      </c>
      <c r="C225" s="13" t="s">
        <v>210</v>
      </c>
      <c r="D225" s="13" t="s">
        <v>211</v>
      </c>
      <c r="E225" s="13"/>
      <c r="F225" s="13" t="s">
        <v>790</v>
      </c>
      <c r="G225" s="13" t="s">
        <v>176</v>
      </c>
      <c r="H225" s="13" t="s">
        <v>1271</v>
      </c>
      <c r="I225" s="13" t="s">
        <v>176</v>
      </c>
      <c r="J225" s="27">
        <v>80.67</v>
      </c>
      <c r="K225" s="27">
        <v>76.900000000000006</v>
      </c>
      <c r="L225" s="27">
        <v>78.784999999999997</v>
      </c>
      <c r="M225" s="13" t="s">
        <v>1264</v>
      </c>
      <c r="N225" s="13" t="s">
        <v>180</v>
      </c>
      <c r="O225" s="17"/>
    </row>
    <row r="226" spans="1:15" ht="15">
      <c r="A226" s="22">
        <f t="shared" si="14"/>
        <v>78.784999999999997</v>
      </c>
      <c r="B226" s="13" t="s">
        <v>901</v>
      </c>
      <c r="C226" s="13" t="s">
        <v>210</v>
      </c>
      <c r="D226" s="13" t="s">
        <v>211</v>
      </c>
      <c r="E226" s="17"/>
      <c r="F226" s="13" t="s">
        <v>790</v>
      </c>
      <c r="G226" s="13" t="s">
        <v>305</v>
      </c>
      <c r="H226" s="13" t="s">
        <v>1272</v>
      </c>
      <c r="I226" s="13" t="s">
        <v>305</v>
      </c>
      <c r="J226" s="13">
        <v>80.67</v>
      </c>
      <c r="K226" s="13">
        <v>76.900000000000006</v>
      </c>
      <c r="L226" s="13">
        <f t="shared" ref="L226:L227" si="26">AVERAGE(J226:K226)</f>
        <v>78.784999999999997</v>
      </c>
      <c r="M226" s="13" t="s">
        <v>1264</v>
      </c>
      <c r="N226" s="13" t="s">
        <v>180</v>
      </c>
      <c r="O226" s="13" t="s">
        <v>1273</v>
      </c>
    </row>
    <row r="227" spans="1:15" ht="15">
      <c r="A227" s="22">
        <f t="shared" si="14"/>
        <v>78.784999999999997</v>
      </c>
      <c r="B227" s="21"/>
      <c r="C227" s="31" t="s">
        <v>210</v>
      </c>
      <c r="D227" s="31" t="s">
        <v>211</v>
      </c>
      <c r="E227" s="21"/>
      <c r="F227" s="13" t="s">
        <v>790</v>
      </c>
      <c r="G227" s="31" t="s">
        <v>1274</v>
      </c>
      <c r="H227" s="31" t="s">
        <v>757</v>
      </c>
      <c r="I227" s="31" t="s">
        <v>1275</v>
      </c>
      <c r="J227" s="27">
        <v>80.67</v>
      </c>
      <c r="K227" s="13">
        <v>76.900000000000006</v>
      </c>
      <c r="L227" s="13">
        <f t="shared" si="26"/>
        <v>78.784999999999997</v>
      </c>
      <c r="M227" s="13" t="s">
        <v>1264</v>
      </c>
      <c r="N227" s="13" t="s">
        <v>180</v>
      </c>
      <c r="O227" s="21"/>
    </row>
    <row r="228" spans="1:15" ht="15">
      <c r="A228" s="22">
        <f t="shared" si="14"/>
        <v>78.784999999999997</v>
      </c>
      <c r="B228" s="13" t="s">
        <v>1276</v>
      </c>
      <c r="C228" s="13" t="s">
        <v>210</v>
      </c>
      <c r="D228" s="13" t="s">
        <v>211</v>
      </c>
      <c r="E228" s="13"/>
      <c r="F228" s="13" t="s">
        <v>790</v>
      </c>
      <c r="G228" s="13" t="s">
        <v>552</v>
      </c>
      <c r="H228" s="13" t="s">
        <v>1271</v>
      </c>
      <c r="I228" s="13" t="s">
        <v>552</v>
      </c>
      <c r="J228" s="27">
        <v>80.67</v>
      </c>
      <c r="K228" s="27">
        <v>76.900000000000006</v>
      </c>
      <c r="L228" s="27">
        <v>78.784999999999997</v>
      </c>
      <c r="M228" s="13" t="s">
        <v>1264</v>
      </c>
      <c r="N228" s="13" t="s">
        <v>180</v>
      </c>
      <c r="O228" s="17"/>
    </row>
    <row r="229" spans="1:15" ht="15">
      <c r="A229" s="22">
        <f t="shared" si="14"/>
        <v>78.784999999999997</v>
      </c>
      <c r="B229" s="13" t="s">
        <v>901</v>
      </c>
      <c r="C229" s="13" t="s">
        <v>210</v>
      </c>
      <c r="D229" s="13" t="s">
        <v>211</v>
      </c>
      <c r="E229" s="17"/>
      <c r="F229" s="72" t="s">
        <v>790</v>
      </c>
      <c r="G229" s="13" t="s">
        <v>624</v>
      </c>
      <c r="H229" s="31" t="s">
        <v>1147</v>
      </c>
      <c r="I229" s="13" t="s">
        <v>624</v>
      </c>
      <c r="J229" s="27">
        <v>80.67</v>
      </c>
      <c r="K229" s="13">
        <v>76.900000000000006</v>
      </c>
      <c r="L229" s="31">
        <f t="shared" ref="L229:L232" si="27">AVERAGE(J229:K229)</f>
        <v>78.784999999999997</v>
      </c>
      <c r="M229" s="13" t="s">
        <v>1264</v>
      </c>
      <c r="N229" s="13" t="s">
        <v>180</v>
      </c>
      <c r="O229" s="13"/>
    </row>
    <row r="230" spans="1:15" ht="15">
      <c r="A230" s="22">
        <f t="shared" si="14"/>
        <v>78.784999999999997</v>
      </c>
      <c r="B230" s="13" t="s">
        <v>901</v>
      </c>
      <c r="C230" s="13" t="s">
        <v>210</v>
      </c>
      <c r="D230" s="13" t="s">
        <v>211</v>
      </c>
      <c r="E230" s="17"/>
      <c r="F230" s="13" t="s">
        <v>790</v>
      </c>
      <c r="G230" s="13" t="s">
        <v>1277</v>
      </c>
      <c r="H230" s="13" t="s">
        <v>1147</v>
      </c>
      <c r="I230" s="13" t="s">
        <v>1277</v>
      </c>
      <c r="J230" s="27">
        <v>80.67</v>
      </c>
      <c r="K230" s="13">
        <v>76.900000000000006</v>
      </c>
      <c r="L230" s="13">
        <f t="shared" si="27"/>
        <v>78.784999999999997</v>
      </c>
      <c r="M230" s="13" t="s">
        <v>1264</v>
      </c>
      <c r="N230" s="13" t="s">
        <v>180</v>
      </c>
      <c r="O230" s="17"/>
    </row>
    <row r="231" spans="1:15" ht="15">
      <c r="A231" s="22">
        <f t="shared" si="14"/>
        <v>78.784999999999997</v>
      </c>
      <c r="B231" s="31" t="s">
        <v>1278</v>
      </c>
      <c r="C231" s="31" t="s">
        <v>210</v>
      </c>
      <c r="D231" s="31" t="s">
        <v>211</v>
      </c>
      <c r="E231" s="21"/>
      <c r="F231" s="13" t="s">
        <v>790</v>
      </c>
      <c r="G231" s="31" t="s">
        <v>1274</v>
      </c>
      <c r="H231" s="31" t="s">
        <v>757</v>
      </c>
      <c r="I231" s="31" t="s">
        <v>1275</v>
      </c>
      <c r="J231" s="27">
        <v>80.67</v>
      </c>
      <c r="K231" s="13">
        <v>76.900000000000006</v>
      </c>
      <c r="L231" s="13">
        <f t="shared" si="27"/>
        <v>78.784999999999997</v>
      </c>
      <c r="M231" s="13" t="s">
        <v>1264</v>
      </c>
      <c r="N231" s="13" t="s">
        <v>180</v>
      </c>
      <c r="O231" s="21"/>
    </row>
    <row r="232" spans="1:15" ht="15">
      <c r="A232" s="22">
        <f t="shared" si="14"/>
        <v>78.784999999999997</v>
      </c>
      <c r="B232" s="31" t="s">
        <v>1279</v>
      </c>
      <c r="C232" s="31" t="s">
        <v>210</v>
      </c>
      <c r="D232" s="31" t="s">
        <v>211</v>
      </c>
      <c r="E232" s="21"/>
      <c r="F232" s="13" t="s">
        <v>790</v>
      </c>
      <c r="G232" s="31" t="s">
        <v>1280</v>
      </c>
      <c r="H232" s="31" t="s">
        <v>1281</v>
      </c>
      <c r="I232" s="31" t="s">
        <v>1275</v>
      </c>
      <c r="J232" s="27">
        <v>80.67</v>
      </c>
      <c r="K232" s="13">
        <v>76.900000000000006</v>
      </c>
      <c r="L232" s="13">
        <f t="shared" si="27"/>
        <v>78.784999999999997</v>
      </c>
      <c r="M232" s="13" t="s">
        <v>1264</v>
      </c>
      <c r="N232" s="13" t="s">
        <v>180</v>
      </c>
      <c r="O232" s="21"/>
    </row>
    <row r="233" spans="1:15" ht="15">
      <c r="A233" s="22">
        <f t="shared" si="14"/>
        <v>78.784999999999997</v>
      </c>
      <c r="B233" s="1" t="s">
        <v>1282</v>
      </c>
      <c r="C233" s="13" t="s">
        <v>210</v>
      </c>
      <c r="D233" s="13" t="s">
        <v>211</v>
      </c>
      <c r="E233" s="13" t="s">
        <v>1283</v>
      </c>
      <c r="F233" s="13" t="s">
        <v>790</v>
      </c>
      <c r="G233" s="13" t="s">
        <v>322</v>
      </c>
      <c r="H233" s="13" t="s">
        <v>1268</v>
      </c>
      <c r="I233" s="13" t="s">
        <v>322</v>
      </c>
      <c r="J233" s="27">
        <v>80.67</v>
      </c>
      <c r="K233" s="27">
        <v>76.900000000000006</v>
      </c>
      <c r="L233" s="27">
        <v>78.784999999999997</v>
      </c>
      <c r="M233" s="13" t="s">
        <v>1264</v>
      </c>
      <c r="N233" s="13" t="s">
        <v>180</v>
      </c>
      <c r="O233" s="17"/>
    </row>
    <row r="234" spans="1:15" ht="15">
      <c r="A234" s="22">
        <f t="shared" si="14"/>
        <v>78.784999999999997</v>
      </c>
      <c r="B234" s="13" t="s">
        <v>901</v>
      </c>
      <c r="C234" s="13" t="s">
        <v>210</v>
      </c>
      <c r="D234" s="13" t="s">
        <v>211</v>
      </c>
      <c r="E234" s="17"/>
      <c r="F234" s="13" t="s">
        <v>790</v>
      </c>
      <c r="G234" s="13" t="s">
        <v>1284</v>
      </c>
      <c r="H234" s="13" t="s">
        <v>1147</v>
      </c>
      <c r="I234" s="13" t="s">
        <v>1284</v>
      </c>
      <c r="J234" s="27">
        <v>80.67</v>
      </c>
      <c r="K234" s="13">
        <v>76.900000000000006</v>
      </c>
      <c r="L234" s="13">
        <f>AVERAGE(J234:K234)</f>
        <v>78.784999999999997</v>
      </c>
      <c r="M234" s="13" t="s">
        <v>1264</v>
      </c>
      <c r="N234" s="13" t="s">
        <v>180</v>
      </c>
      <c r="O234" s="17"/>
    </row>
    <row r="235" spans="1:15" ht="15">
      <c r="A235" s="22">
        <f t="shared" si="14"/>
        <v>78.849999999999994</v>
      </c>
      <c r="B235" s="13" t="s">
        <v>1285</v>
      </c>
      <c r="C235" s="13" t="s">
        <v>604</v>
      </c>
      <c r="D235" s="13" t="s">
        <v>261</v>
      </c>
      <c r="E235" s="21"/>
      <c r="F235" s="13" t="s">
        <v>1202</v>
      </c>
      <c r="G235" s="31" t="s">
        <v>1285</v>
      </c>
      <c r="H235" s="31" t="s">
        <v>1286</v>
      </c>
      <c r="I235" s="13" t="s">
        <v>1287</v>
      </c>
      <c r="J235" s="27">
        <v>79</v>
      </c>
      <c r="K235" s="27">
        <v>78.7</v>
      </c>
      <c r="L235" s="27">
        <v>78.849999999999994</v>
      </c>
      <c r="M235" s="13" t="s">
        <v>607</v>
      </c>
      <c r="N235" s="83" t="s">
        <v>158</v>
      </c>
      <c r="O235" s="82"/>
    </row>
    <row r="236" spans="1:15" ht="15">
      <c r="A236" s="22">
        <f t="shared" si="14"/>
        <v>78.88</v>
      </c>
      <c r="B236" s="13" t="s">
        <v>1288</v>
      </c>
      <c r="C236" s="13" t="s">
        <v>604</v>
      </c>
      <c r="D236" s="13" t="s">
        <v>261</v>
      </c>
      <c r="E236" s="13"/>
      <c r="F236" s="13" t="s">
        <v>1202</v>
      </c>
      <c r="G236" s="13" t="s">
        <v>1136</v>
      </c>
      <c r="H236" s="13" t="s">
        <v>1289</v>
      </c>
      <c r="I236" s="13" t="s">
        <v>464</v>
      </c>
      <c r="J236" s="27">
        <v>80.67</v>
      </c>
      <c r="K236" s="27">
        <v>77.09</v>
      </c>
      <c r="L236" s="27">
        <v>78.88</v>
      </c>
      <c r="M236" s="13" t="s">
        <v>607</v>
      </c>
      <c r="N236" s="13" t="s">
        <v>180</v>
      </c>
      <c r="O236" s="17"/>
    </row>
    <row r="237" spans="1:15" ht="15">
      <c r="A237" s="22">
        <f t="shared" si="14"/>
        <v>79.37</v>
      </c>
      <c r="B237" s="13" t="s">
        <v>1290</v>
      </c>
      <c r="C237" s="13" t="s">
        <v>569</v>
      </c>
      <c r="D237" s="13" t="s">
        <v>211</v>
      </c>
      <c r="E237" s="13"/>
      <c r="F237" s="13" t="s">
        <v>782</v>
      </c>
      <c r="G237" s="31" t="s">
        <v>1291</v>
      </c>
      <c r="H237" s="13" t="s">
        <v>1292</v>
      </c>
      <c r="I237" s="13" t="s">
        <v>1293</v>
      </c>
      <c r="J237" s="27">
        <v>79.52</v>
      </c>
      <c r="K237" s="27">
        <v>79.22</v>
      </c>
      <c r="L237" s="27">
        <v>79.37</v>
      </c>
      <c r="M237" s="13" t="s">
        <v>607</v>
      </c>
      <c r="N237" s="13" t="s">
        <v>180</v>
      </c>
      <c r="O237" s="17"/>
    </row>
    <row r="238" spans="1:15" ht="15">
      <c r="A238" s="22">
        <f t="shared" si="14"/>
        <v>79.37</v>
      </c>
      <c r="B238" s="13" t="s">
        <v>1294</v>
      </c>
      <c r="C238" s="13" t="s">
        <v>569</v>
      </c>
      <c r="D238" s="13" t="s">
        <v>211</v>
      </c>
      <c r="E238" s="13"/>
      <c r="F238" s="13" t="s">
        <v>782</v>
      </c>
      <c r="G238" s="31" t="s">
        <v>1295</v>
      </c>
      <c r="H238" s="13" t="s">
        <v>1296</v>
      </c>
      <c r="I238" s="13" t="s">
        <v>1297</v>
      </c>
      <c r="J238" s="27">
        <v>79.52</v>
      </c>
      <c r="K238" s="27">
        <v>79.22</v>
      </c>
      <c r="L238" s="27">
        <v>79.37</v>
      </c>
      <c r="M238" s="13" t="s">
        <v>607</v>
      </c>
      <c r="N238" s="13" t="s">
        <v>180</v>
      </c>
      <c r="O238" s="17"/>
    </row>
    <row r="239" spans="1:15" ht="15">
      <c r="A239" s="22">
        <f t="shared" si="14"/>
        <v>79.37</v>
      </c>
      <c r="B239" s="13" t="s">
        <v>1298</v>
      </c>
      <c r="C239" s="13" t="s">
        <v>569</v>
      </c>
      <c r="D239" s="13" t="s">
        <v>211</v>
      </c>
      <c r="E239" s="13"/>
      <c r="F239" s="13" t="s">
        <v>782</v>
      </c>
      <c r="G239" s="13" t="s">
        <v>233</v>
      </c>
      <c r="H239" s="13" t="s">
        <v>1299</v>
      </c>
      <c r="I239" s="13" t="s">
        <v>233</v>
      </c>
      <c r="J239" s="27">
        <v>79.22</v>
      </c>
      <c r="K239" s="27">
        <v>79.52</v>
      </c>
      <c r="L239" s="27">
        <v>79.37</v>
      </c>
      <c r="M239" s="13" t="s">
        <v>607</v>
      </c>
      <c r="N239" s="13" t="s">
        <v>434</v>
      </c>
      <c r="O239" s="80"/>
    </row>
    <row r="240" spans="1:15" ht="15">
      <c r="A240" s="22">
        <f t="shared" si="14"/>
        <v>79.5</v>
      </c>
      <c r="B240" s="31" t="s">
        <v>1300</v>
      </c>
      <c r="C240" s="13" t="s">
        <v>686</v>
      </c>
      <c r="D240" s="13" t="s">
        <v>211</v>
      </c>
      <c r="E240" s="17"/>
      <c r="F240" s="13" t="s">
        <v>1301</v>
      </c>
      <c r="G240" s="13" t="s">
        <v>1302</v>
      </c>
      <c r="H240" s="13" t="s">
        <v>1147</v>
      </c>
      <c r="I240" s="13" t="s">
        <v>1303</v>
      </c>
      <c r="J240" s="31">
        <v>80.5</v>
      </c>
      <c r="K240" s="31">
        <v>78.5</v>
      </c>
      <c r="L240" s="17">
        <f t="shared" ref="L240:L245" si="28">AVERAGE(J240:K240)</f>
        <v>79.5</v>
      </c>
      <c r="M240" s="13" t="s">
        <v>1304</v>
      </c>
      <c r="N240" s="31" t="s">
        <v>1305</v>
      </c>
      <c r="O240" s="17"/>
    </row>
    <row r="241" spans="1:15" ht="15">
      <c r="A241" s="22">
        <f t="shared" si="14"/>
        <v>79.692999999999998</v>
      </c>
      <c r="B241" s="13" t="s">
        <v>1306</v>
      </c>
      <c r="C241" s="13" t="s">
        <v>604</v>
      </c>
      <c r="D241" s="13" t="s">
        <v>261</v>
      </c>
      <c r="E241" s="17"/>
      <c r="F241" s="13" t="s">
        <v>1307</v>
      </c>
      <c r="G241" s="13" t="s">
        <v>1308</v>
      </c>
      <c r="H241" s="13" t="s">
        <v>1309</v>
      </c>
      <c r="I241" s="13" t="s">
        <v>1308</v>
      </c>
      <c r="J241" s="13">
        <v>80.17</v>
      </c>
      <c r="K241" s="13">
        <v>79.215999999999994</v>
      </c>
      <c r="L241" s="17">
        <f t="shared" si="28"/>
        <v>79.692999999999998</v>
      </c>
      <c r="M241" s="13" t="s">
        <v>607</v>
      </c>
      <c r="N241" s="13" t="s">
        <v>434</v>
      </c>
      <c r="O241" s="13"/>
    </row>
    <row r="242" spans="1:15" ht="15">
      <c r="A242" s="22">
        <f t="shared" si="14"/>
        <v>79.692999999999998</v>
      </c>
      <c r="B242" s="31" t="s">
        <v>1310</v>
      </c>
      <c r="C242" s="31" t="s">
        <v>604</v>
      </c>
      <c r="D242" s="31" t="s">
        <v>261</v>
      </c>
      <c r="E242" s="21"/>
      <c r="F242" s="13" t="s">
        <v>1307</v>
      </c>
      <c r="G242" s="31" t="s">
        <v>1311</v>
      </c>
      <c r="H242" s="31" t="s">
        <v>609</v>
      </c>
      <c r="I242" s="31" t="s">
        <v>1311</v>
      </c>
      <c r="J242" s="31">
        <v>80.17</v>
      </c>
      <c r="K242" s="31">
        <v>79.215999999999994</v>
      </c>
      <c r="L242" s="17">
        <f t="shared" si="28"/>
        <v>79.692999999999998</v>
      </c>
      <c r="M242" s="13" t="s">
        <v>607</v>
      </c>
      <c r="N242" s="13" t="s">
        <v>180</v>
      </c>
      <c r="O242" s="21"/>
    </row>
    <row r="243" spans="1:15" ht="15">
      <c r="A243" s="22">
        <f t="shared" si="14"/>
        <v>79.692999999999998</v>
      </c>
      <c r="B243" s="31" t="s">
        <v>1310</v>
      </c>
      <c r="C243" s="31" t="s">
        <v>604</v>
      </c>
      <c r="D243" s="13" t="s">
        <v>261</v>
      </c>
      <c r="E243" s="21"/>
      <c r="F243" s="13" t="s">
        <v>1307</v>
      </c>
      <c r="G243" s="31" t="s">
        <v>1209</v>
      </c>
      <c r="H243" s="31" t="s">
        <v>609</v>
      </c>
      <c r="I243" s="31" t="s">
        <v>1209</v>
      </c>
      <c r="J243" s="31">
        <v>80.17</v>
      </c>
      <c r="K243" s="31">
        <v>79.215999999999994</v>
      </c>
      <c r="L243" s="17">
        <f t="shared" si="28"/>
        <v>79.692999999999998</v>
      </c>
      <c r="M243" s="13" t="s">
        <v>607</v>
      </c>
      <c r="N243" s="13" t="s">
        <v>180</v>
      </c>
      <c r="O243" s="21"/>
    </row>
    <row r="244" spans="1:15" ht="15">
      <c r="A244" s="22">
        <f t="shared" si="14"/>
        <v>79.844999999999999</v>
      </c>
      <c r="B244" s="13" t="s">
        <v>1310</v>
      </c>
      <c r="C244" s="13" t="s">
        <v>604</v>
      </c>
      <c r="D244" s="13" t="s">
        <v>261</v>
      </c>
      <c r="E244" s="13"/>
      <c r="F244" s="13" t="s">
        <v>1307</v>
      </c>
      <c r="G244" s="13" t="s">
        <v>1312</v>
      </c>
      <c r="H244" s="13" t="s">
        <v>1313</v>
      </c>
      <c r="I244" s="31" t="s">
        <v>1314</v>
      </c>
      <c r="J244" s="27">
        <v>80.17</v>
      </c>
      <c r="K244" s="27">
        <v>79.52</v>
      </c>
      <c r="L244" s="17">
        <f t="shared" si="28"/>
        <v>79.844999999999999</v>
      </c>
      <c r="M244" s="13" t="s">
        <v>1315</v>
      </c>
      <c r="N244" s="13" t="s">
        <v>180</v>
      </c>
      <c r="O244" s="17"/>
    </row>
    <row r="245" spans="1:15" ht="15">
      <c r="A245" s="22">
        <f t="shared" si="14"/>
        <v>79.900000000000006</v>
      </c>
      <c r="B245" s="13" t="s">
        <v>1316</v>
      </c>
      <c r="C245" s="13" t="s">
        <v>982</v>
      </c>
      <c r="D245" s="13" t="s">
        <v>211</v>
      </c>
      <c r="E245" s="13"/>
      <c r="F245" s="31" t="s">
        <v>1258</v>
      </c>
      <c r="G245" s="31" t="s">
        <v>1317</v>
      </c>
      <c r="H245" s="13" t="s">
        <v>1318</v>
      </c>
      <c r="I245" s="13" t="s">
        <v>1319</v>
      </c>
      <c r="J245" s="27">
        <v>79.900000000000006</v>
      </c>
      <c r="K245" s="21"/>
      <c r="L245" s="17">
        <f t="shared" si="28"/>
        <v>79.900000000000006</v>
      </c>
      <c r="M245" s="13" t="s">
        <v>607</v>
      </c>
      <c r="N245" s="13" t="s">
        <v>351</v>
      </c>
      <c r="O245" s="17"/>
    </row>
    <row r="246" spans="1:15" ht="15">
      <c r="A246" s="22">
        <f t="shared" si="14"/>
        <v>79.900000000000006</v>
      </c>
      <c r="B246" s="31" t="s">
        <v>1320</v>
      </c>
      <c r="C246" s="31" t="s">
        <v>982</v>
      </c>
      <c r="D246" s="13" t="s">
        <v>211</v>
      </c>
      <c r="E246" s="21"/>
      <c r="F246" s="31" t="s">
        <v>1258</v>
      </c>
      <c r="G246" s="31" t="s">
        <v>1077</v>
      </c>
      <c r="H246" s="31" t="s">
        <v>1321</v>
      </c>
      <c r="I246" s="31" t="s">
        <v>1077</v>
      </c>
      <c r="J246" s="31">
        <v>79.900000000000006</v>
      </c>
      <c r="K246" s="21"/>
      <c r="L246" s="31">
        <f>AVERAGE(J246)</f>
        <v>79.900000000000006</v>
      </c>
      <c r="M246" s="31" t="s">
        <v>607</v>
      </c>
      <c r="N246" s="13" t="s">
        <v>434</v>
      </c>
      <c r="O246" s="31" t="s">
        <v>1322</v>
      </c>
    </row>
    <row r="247" spans="1:15" ht="15">
      <c r="A247" s="22">
        <f t="shared" si="14"/>
        <v>80</v>
      </c>
      <c r="B247" s="32" t="s">
        <v>1323</v>
      </c>
      <c r="C247" s="32" t="s">
        <v>1324</v>
      </c>
      <c r="D247" s="13" t="s">
        <v>211</v>
      </c>
      <c r="E247" s="17"/>
      <c r="F247" s="31" t="s">
        <v>1325</v>
      </c>
      <c r="G247" s="13" t="s">
        <v>407</v>
      </c>
      <c r="H247" s="31" t="s">
        <v>1326</v>
      </c>
      <c r="I247" s="13" t="s">
        <v>407</v>
      </c>
      <c r="J247" s="13">
        <v>80</v>
      </c>
      <c r="K247" s="13">
        <v>80</v>
      </c>
      <c r="L247" s="13">
        <f>AVERAGE(J247:K247)</f>
        <v>80</v>
      </c>
      <c r="M247" s="13" t="s">
        <v>1327</v>
      </c>
      <c r="N247" s="13" t="s">
        <v>1328</v>
      </c>
      <c r="O247" s="13"/>
    </row>
    <row r="248" spans="1:15" ht="15">
      <c r="A248" s="22">
        <f t="shared" si="14"/>
        <v>80.17</v>
      </c>
      <c r="B248" s="31" t="s">
        <v>1329</v>
      </c>
      <c r="C248" s="31" t="s">
        <v>604</v>
      </c>
      <c r="D248" s="31" t="s">
        <v>261</v>
      </c>
      <c r="E248" s="21"/>
      <c r="F248" s="13" t="s">
        <v>1307</v>
      </c>
      <c r="G248" s="31" t="s">
        <v>409</v>
      </c>
      <c r="H248" s="31" t="s">
        <v>1330</v>
      </c>
      <c r="I248" s="31" t="s">
        <v>409</v>
      </c>
      <c r="J248" s="31">
        <v>80.17</v>
      </c>
      <c r="K248" s="31">
        <v>80.17</v>
      </c>
      <c r="L248" s="21">
        <f t="shared" ref="L248:L249" si="29">AVERAGE(K248)</f>
        <v>80.17</v>
      </c>
      <c r="M248" s="13" t="s">
        <v>607</v>
      </c>
      <c r="N248" s="13" t="s">
        <v>434</v>
      </c>
      <c r="O248" s="21"/>
    </row>
    <row r="249" spans="1:15" ht="15">
      <c r="A249" s="22">
        <f t="shared" si="14"/>
        <v>80.17</v>
      </c>
      <c r="B249" s="31" t="s">
        <v>1329</v>
      </c>
      <c r="C249" s="31" t="s">
        <v>604</v>
      </c>
      <c r="D249" s="31" t="s">
        <v>261</v>
      </c>
      <c r="E249" s="21"/>
      <c r="F249" s="13" t="s">
        <v>1307</v>
      </c>
      <c r="G249" s="31" t="s">
        <v>409</v>
      </c>
      <c r="H249" s="31" t="s">
        <v>1330</v>
      </c>
      <c r="I249" s="31" t="s">
        <v>409</v>
      </c>
      <c r="J249" s="31">
        <v>80.17</v>
      </c>
      <c r="K249" s="31">
        <v>80.17</v>
      </c>
      <c r="L249" s="21">
        <f t="shared" si="29"/>
        <v>80.17</v>
      </c>
      <c r="M249" s="13" t="s">
        <v>607</v>
      </c>
      <c r="N249" s="13" t="s">
        <v>434</v>
      </c>
      <c r="O249" s="21"/>
    </row>
    <row r="250" spans="1:15" ht="15">
      <c r="A250" s="22">
        <f t="shared" si="14"/>
        <v>80.199999999999989</v>
      </c>
      <c r="B250" s="13" t="s">
        <v>1331</v>
      </c>
      <c r="C250" s="13" t="s">
        <v>569</v>
      </c>
      <c r="D250" s="13" t="s">
        <v>211</v>
      </c>
      <c r="E250" s="13"/>
      <c r="F250" s="13" t="s">
        <v>966</v>
      </c>
      <c r="G250" s="13" t="s">
        <v>1332</v>
      </c>
      <c r="H250" s="13" t="s">
        <v>1333</v>
      </c>
      <c r="I250" s="31" t="s">
        <v>1334</v>
      </c>
      <c r="J250" s="13">
        <v>80.599999999999994</v>
      </c>
      <c r="K250" s="13">
        <v>79.8</v>
      </c>
      <c r="L250" s="13">
        <f t="shared" ref="L250:L263" si="30">AVERAGE(J250:K250)</f>
        <v>80.199999999999989</v>
      </c>
      <c r="M250" s="13" t="s">
        <v>607</v>
      </c>
      <c r="N250" s="13" t="s">
        <v>180</v>
      </c>
      <c r="O250" s="17"/>
    </row>
    <row r="251" spans="1:15" ht="15">
      <c r="A251" s="22">
        <f t="shared" si="14"/>
        <v>80.209999999999994</v>
      </c>
      <c r="B251" s="15" t="s">
        <v>1335</v>
      </c>
      <c r="C251" s="15" t="s">
        <v>807</v>
      </c>
      <c r="D251" s="15" t="s">
        <v>808</v>
      </c>
      <c r="E251" s="24"/>
      <c r="F251" s="15" t="s">
        <v>1336</v>
      </c>
      <c r="G251" s="15" t="s">
        <v>582</v>
      </c>
      <c r="H251" s="15" t="s">
        <v>375</v>
      </c>
      <c r="I251" s="15" t="s">
        <v>582</v>
      </c>
      <c r="J251" s="24"/>
      <c r="K251" s="15">
        <v>80.209999999999994</v>
      </c>
      <c r="L251" s="31">
        <f t="shared" si="30"/>
        <v>80.209999999999994</v>
      </c>
      <c r="M251" s="15" t="s">
        <v>678</v>
      </c>
      <c r="N251" s="31" t="s">
        <v>180</v>
      </c>
    </row>
    <row r="252" spans="1:15" ht="15">
      <c r="A252" s="22">
        <f t="shared" si="14"/>
        <v>80.25</v>
      </c>
      <c r="B252" s="31" t="s">
        <v>1337</v>
      </c>
      <c r="C252" s="31" t="s">
        <v>982</v>
      </c>
      <c r="D252" s="13" t="s">
        <v>211</v>
      </c>
      <c r="E252" s="21"/>
      <c r="F252" s="32" t="s">
        <v>1338</v>
      </c>
      <c r="G252" s="31" t="s">
        <v>160</v>
      </c>
      <c r="H252" s="31" t="s">
        <v>1339</v>
      </c>
      <c r="I252" s="31" t="s">
        <v>180</v>
      </c>
      <c r="J252" s="31">
        <v>80.599999999999994</v>
      </c>
      <c r="K252" s="31">
        <v>79.900000000000006</v>
      </c>
      <c r="L252" s="31">
        <f t="shared" si="30"/>
        <v>80.25</v>
      </c>
      <c r="M252" s="31" t="s">
        <v>607</v>
      </c>
      <c r="N252" s="31" t="s">
        <v>180</v>
      </c>
      <c r="O252" s="21"/>
    </row>
    <row r="253" spans="1:15" ht="15">
      <c r="A253" s="22">
        <f t="shared" si="14"/>
        <v>80.25</v>
      </c>
      <c r="B253" s="31" t="s">
        <v>1340</v>
      </c>
      <c r="C253" s="31" t="s">
        <v>982</v>
      </c>
      <c r="D253" s="31" t="s">
        <v>211</v>
      </c>
      <c r="E253" s="21"/>
      <c r="F253" s="13" t="s">
        <v>1258</v>
      </c>
      <c r="G253" s="31" t="s">
        <v>204</v>
      </c>
      <c r="H253" s="31" t="s">
        <v>1341</v>
      </c>
      <c r="I253" s="31" t="s">
        <v>204</v>
      </c>
      <c r="J253" s="1">
        <v>80.599999999999994</v>
      </c>
      <c r="K253" s="31">
        <v>79.900000000000006</v>
      </c>
      <c r="L253" s="13">
        <f t="shared" si="30"/>
        <v>80.25</v>
      </c>
      <c r="M253" s="31" t="s">
        <v>607</v>
      </c>
      <c r="N253" s="13" t="s">
        <v>180</v>
      </c>
      <c r="O253" s="31"/>
    </row>
    <row r="254" spans="1:15" ht="15">
      <c r="A254" s="22">
        <f t="shared" si="14"/>
        <v>80.25</v>
      </c>
      <c r="B254" s="13" t="s">
        <v>1342</v>
      </c>
      <c r="C254" s="13" t="s">
        <v>982</v>
      </c>
      <c r="D254" s="13" t="s">
        <v>211</v>
      </c>
      <c r="E254" s="13"/>
      <c r="F254" s="13" t="s">
        <v>1258</v>
      </c>
      <c r="G254" s="31" t="s">
        <v>1317</v>
      </c>
      <c r="H254" s="31" t="s">
        <v>1343</v>
      </c>
      <c r="I254" s="13" t="s">
        <v>202</v>
      </c>
      <c r="J254" s="27">
        <v>80.599999999999994</v>
      </c>
      <c r="K254" s="27">
        <v>79.900000000000006</v>
      </c>
      <c r="L254" s="13">
        <f t="shared" si="30"/>
        <v>80.25</v>
      </c>
      <c r="M254" s="13" t="s">
        <v>832</v>
      </c>
      <c r="N254" s="83" t="s">
        <v>202</v>
      </c>
      <c r="O254" s="82"/>
    </row>
    <row r="255" spans="1:15" ht="15">
      <c r="A255" s="22">
        <f t="shared" si="14"/>
        <v>80.44</v>
      </c>
      <c r="B255" s="31" t="s">
        <v>1344</v>
      </c>
      <c r="C255" s="31" t="s">
        <v>898</v>
      </c>
      <c r="D255" s="13" t="s">
        <v>211</v>
      </c>
      <c r="E255" s="21"/>
      <c r="F255" s="31" t="s">
        <v>1345</v>
      </c>
      <c r="G255" s="31" t="s">
        <v>1346</v>
      </c>
      <c r="H255" s="31" t="s">
        <v>1347</v>
      </c>
      <c r="I255" s="31" t="s">
        <v>1348</v>
      </c>
      <c r="J255" s="73">
        <v>80.67</v>
      </c>
      <c r="K255" s="31">
        <v>80.209999999999994</v>
      </c>
      <c r="L255" s="31">
        <f t="shared" si="30"/>
        <v>80.44</v>
      </c>
      <c r="M255" s="31" t="s">
        <v>678</v>
      </c>
      <c r="N255" s="31" t="s">
        <v>1349</v>
      </c>
      <c r="O255" s="21"/>
    </row>
    <row r="256" spans="1:15" ht="15">
      <c r="A256" s="22">
        <f t="shared" si="14"/>
        <v>80.599999999999994</v>
      </c>
      <c r="B256" s="13" t="s">
        <v>1350</v>
      </c>
      <c r="C256" s="31" t="s">
        <v>982</v>
      </c>
      <c r="D256" s="13" t="s">
        <v>211</v>
      </c>
      <c r="E256" s="21"/>
      <c r="F256" s="32" t="s">
        <v>1338</v>
      </c>
      <c r="G256" s="31" t="s">
        <v>1351</v>
      </c>
      <c r="H256" s="31" t="s">
        <v>1352</v>
      </c>
      <c r="I256" s="31" t="s">
        <v>180</v>
      </c>
      <c r="J256" s="31"/>
      <c r="K256" s="31">
        <v>80.599999999999994</v>
      </c>
      <c r="L256" s="31">
        <f t="shared" si="30"/>
        <v>80.599999999999994</v>
      </c>
      <c r="M256" s="31" t="s">
        <v>607</v>
      </c>
      <c r="N256" s="13" t="s">
        <v>434</v>
      </c>
      <c r="O256" s="21"/>
    </row>
    <row r="257" spans="1:15" ht="15">
      <c r="A257" s="58">
        <f t="shared" si="14"/>
        <v>80.84</v>
      </c>
      <c r="B257" s="13" t="s">
        <v>1353</v>
      </c>
      <c r="C257" s="13" t="s">
        <v>569</v>
      </c>
      <c r="D257" s="13" t="s">
        <v>211</v>
      </c>
      <c r="E257" s="13"/>
      <c r="F257" s="13" t="s">
        <v>966</v>
      </c>
      <c r="G257" s="13" t="s">
        <v>1244</v>
      </c>
      <c r="H257" s="13" t="s">
        <v>1354</v>
      </c>
      <c r="I257" s="13" t="s">
        <v>180</v>
      </c>
      <c r="J257" s="27">
        <v>81.08</v>
      </c>
      <c r="K257" s="27">
        <v>80.599999999999994</v>
      </c>
      <c r="L257" s="21">
        <f t="shared" si="30"/>
        <v>80.84</v>
      </c>
      <c r="M257" s="13" t="s">
        <v>607</v>
      </c>
      <c r="N257" s="13" t="s">
        <v>180</v>
      </c>
      <c r="O257" s="17"/>
    </row>
    <row r="258" spans="1:15" ht="15">
      <c r="A258" s="22">
        <f t="shared" si="14"/>
        <v>81.05</v>
      </c>
      <c r="B258" s="13" t="s">
        <v>1355</v>
      </c>
      <c r="C258" s="13" t="s">
        <v>1356</v>
      </c>
      <c r="D258" s="13" t="s">
        <v>211</v>
      </c>
      <c r="E258" s="17"/>
      <c r="F258" s="13" t="s">
        <v>1357</v>
      </c>
      <c r="G258" s="13" t="s">
        <v>1358</v>
      </c>
      <c r="H258" s="31" t="s">
        <v>1359</v>
      </c>
      <c r="I258" s="13" t="s">
        <v>1358</v>
      </c>
      <c r="J258" s="31">
        <v>84.3</v>
      </c>
      <c r="K258" s="31">
        <v>77.8</v>
      </c>
      <c r="L258" s="21">
        <f t="shared" si="30"/>
        <v>81.05</v>
      </c>
      <c r="M258" s="13" t="s">
        <v>1360</v>
      </c>
      <c r="N258" s="13" t="s">
        <v>1358</v>
      </c>
      <c r="O258" s="17"/>
    </row>
    <row r="259" spans="1:15" ht="15">
      <c r="A259" s="22">
        <f t="shared" si="14"/>
        <v>81.75</v>
      </c>
      <c r="B259" s="37" t="s">
        <v>1361</v>
      </c>
      <c r="C259" s="37" t="s">
        <v>910</v>
      </c>
      <c r="D259" s="13" t="s">
        <v>211</v>
      </c>
      <c r="E259" s="74"/>
      <c r="F259" s="31" t="s">
        <v>1362</v>
      </c>
      <c r="G259" s="37" t="s">
        <v>1363</v>
      </c>
      <c r="H259" s="76" t="s">
        <v>1364</v>
      </c>
      <c r="I259" s="37" t="s">
        <v>1363</v>
      </c>
      <c r="J259" s="75">
        <v>83.5</v>
      </c>
      <c r="K259" s="75">
        <v>80</v>
      </c>
      <c r="L259" s="21">
        <f t="shared" si="30"/>
        <v>81.75</v>
      </c>
      <c r="M259" s="37" t="s">
        <v>1365</v>
      </c>
      <c r="N259" s="37" t="s">
        <v>434</v>
      </c>
      <c r="O259" s="74"/>
    </row>
    <row r="260" spans="1:15" ht="15">
      <c r="A260" s="22">
        <f t="shared" si="14"/>
        <v>81.75</v>
      </c>
      <c r="B260" s="31" t="s">
        <v>1366</v>
      </c>
      <c r="C260" s="31" t="s">
        <v>910</v>
      </c>
      <c r="D260" s="13" t="s">
        <v>211</v>
      </c>
      <c r="E260" s="21"/>
      <c r="F260" s="31" t="s">
        <v>1362</v>
      </c>
      <c r="G260" s="31" t="s">
        <v>560</v>
      </c>
      <c r="H260" s="31" t="s">
        <v>1367</v>
      </c>
      <c r="I260" s="31" t="s">
        <v>560</v>
      </c>
      <c r="J260" s="31">
        <v>83.5</v>
      </c>
      <c r="K260" s="31">
        <v>80</v>
      </c>
      <c r="L260" s="21">
        <f t="shared" si="30"/>
        <v>81.75</v>
      </c>
      <c r="M260" s="31" t="s">
        <v>607</v>
      </c>
      <c r="N260" s="31" t="s">
        <v>1368</v>
      </c>
      <c r="O260" s="21"/>
    </row>
    <row r="261" spans="1:15" ht="15">
      <c r="A261" s="22">
        <f t="shared" si="14"/>
        <v>81.8</v>
      </c>
      <c r="B261" s="13" t="s">
        <v>1369</v>
      </c>
      <c r="C261" s="13" t="s">
        <v>1219</v>
      </c>
      <c r="D261" s="13" t="s">
        <v>211</v>
      </c>
      <c r="E261" s="17"/>
      <c r="F261" s="13" t="s">
        <v>1370</v>
      </c>
      <c r="G261" s="13" t="s">
        <v>1371</v>
      </c>
      <c r="H261" s="31" t="s">
        <v>1372</v>
      </c>
      <c r="I261" s="13" t="s">
        <v>441</v>
      </c>
      <c r="J261" s="27">
        <v>83.6</v>
      </c>
      <c r="K261" s="27">
        <v>80</v>
      </c>
      <c r="L261" s="21">
        <f t="shared" si="30"/>
        <v>81.8</v>
      </c>
      <c r="M261" s="13" t="s">
        <v>678</v>
      </c>
      <c r="N261" s="13" t="s">
        <v>1373</v>
      </c>
      <c r="O261" s="17"/>
    </row>
    <row r="262" spans="1:15" ht="15">
      <c r="A262" s="22">
        <f t="shared" si="14"/>
        <v>82.344999999999999</v>
      </c>
      <c r="B262" s="13" t="s">
        <v>1374</v>
      </c>
      <c r="C262" s="13" t="s">
        <v>604</v>
      </c>
      <c r="D262" s="13" t="s">
        <v>261</v>
      </c>
      <c r="E262" s="17"/>
      <c r="F262" s="13" t="s">
        <v>1375</v>
      </c>
      <c r="G262" s="13" t="s">
        <v>1376</v>
      </c>
      <c r="H262" s="13" t="s">
        <v>1377</v>
      </c>
      <c r="I262" s="13" t="s">
        <v>1376</v>
      </c>
      <c r="J262" s="31">
        <v>83.99</v>
      </c>
      <c r="K262" s="31">
        <v>80.7</v>
      </c>
      <c r="L262" s="21">
        <f t="shared" si="30"/>
        <v>82.344999999999999</v>
      </c>
      <c r="M262" s="13" t="s">
        <v>607</v>
      </c>
      <c r="N262" s="13" t="s">
        <v>1376</v>
      </c>
      <c r="O262" s="17"/>
    </row>
    <row r="263" spans="1:15" ht="15">
      <c r="A263" s="22">
        <f t="shared" si="14"/>
        <v>83.6</v>
      </c>
      <c r="B263" s="31" t="s">
        <v>1229</v>
      </c>
      <c r="C263" s="31" t="s">
        <v>1219</v>
      </c>
      <c r="D263" s="31" t="s">
        <v>211</v>
      </c>
      <c r="E263" s="21"/>
      <c r="F263" s="31" t="s">
        <v>1230</v>
      </c>
      <c r="G263" s="31" t="s">
        <v>1231</v>
      </c>
      <c r="H263" s="31" t="s">
        <v>1378</v>
      </c>
      <c r="I263" s="21"/>
      <c r="J263" s="13">
        <v>83.6</v>
      </c>
      <c r="K263" s="13">
        <v>83.6</v>
      </c>
      <c r="L263" s="21">
        <f t="shared" si="30"/>
        <v>83.6</v>
      </c>
      <c r="M263" s="31" t="s">
        <v>678</v>
      </c>
      <c r="N263" s="31" t="s">
        <v>1231</v>
      </c>
      <c r="O263" s="31"/>
    </row>
    <row r="264" spans="1:15" ht="15">
      <c r="A264" s="22">
        <f t="shared" si="14"/>
        <v>83.6</v>
      </c>
      <c r="B264" s="31" t="s">
        <v>1379</v>
      </c>
      <c r="C264" s="31" t="s">
        <v>1380</v>
      </c>
      <c r="D264" s="31" t="s">
        <v>211</v>
      </c>
      <c r="E264" s="21"/>
      <c r="F264" s="31" t="s">
        <v>1381</v>
      </c>
      <c r="G264" s="31" t="s">
        <v>257</v>
      </c>
      <c r="H264" s="31" t="s">
        <v>1382</v>
      </c>
      <c r="I264" s="31" t="s">
        <v>257</v>
      </c>
      <c r="J264" s="31"/>
      <c r="L264" s="31">
        <v>83.6</v>
      </c>
      <c r="M264" s="31" t="s">
        <v>678</v>
      </c>
      <c r="N264" s="31" t="s">
        <v>1383</v>
      </c>
      <c r="O264" s="31" t="s">
        <v>1384</v>
      </c>
    </row>
    <row r="265" spans="1:15" ht="15">
      <c r="A265" s="22">
        <f t="shared" si="14"/>
        <v>84</v>
      </c>
      <c r="B265" s="31" t="s">
        <v>1385</v>
      </c>
      <c r="C265" s="31" t="s">
        <v>604</v>
      </c>
      <c r="D265" s="13" t="s">
        <v>261</v>
      </c>
      <c r="E265" s="21"/>
      <c r="F265" s="31" t="s">
        <v>1375</v>
      </c>
      <c r="G265" s="31" t="s">
        <v>1386</v>
      </c>
      <c r="H265" s="31" t="s">
        <v>1387</v>
      </c>
      <c r="I265" s="31" t="s">
        <v>1386</v>
      </c>
      <c r="J265" s="31">
        <v>84.5</v>
      </c>
      <c r="K265" s="31">
        <v>83.5</v>
      </c>
      <c r="L265" s="21">
        <f t="shared" ref="L265:L281" si="31">AVERAGE(J265:K265)</f>
        <v>84</v>
      </c>
      <c r="M265" s="31" t="s">
        <v>1388</v>
      </c>
      <c r="N265" s="13" t="s">
        <v>1389</v>
      </c>
      <c r="O265" s="21"/>
    </row>
    <row r="266" spans="1:15" ht="15">
      <c r="A266" s="22">
        <f t="shared" si="14"/>
        <v>84</v>
      </c>
      <c r="B266" s="31" t="s">
        <v>1385</v>
      </c>
      <c r="C266" s="31" t="s">
        <v>604</v>
      </c>
      <c r="D266" s="13" t="s">
        <v>261</v>
      </c>
      <c r="E266" s="21"/>
      <c r="F266" s="31" t="s">
        <v>1375</v>
      </c>
      <c r="G266" s="31" t="s">
        <v>1386</v>
      </c>
      <c r="H266" s="31" t="s">
        <v>1387</v>
      </c>
      <c r="I266" s="31" t="s">
        <v>1386</v>
      </c>
      <c r="J266" s="31">
        <v>84.5</v>
      </c>
      <c r="K266" s="31">
        <v>83.5</v>
      </c>
      <c r="L266" s="21">
        <f t="shared" si="31"/>
        <v>84</v>
      </c>
      <c r="M266" s="31" t="s">
        <v>1388</v>
      </c>
      <c r="N266" s="13" t="s">
        <v>1389</v>
      </c>
      <c r="O266" s="21"/>
    </row>
    <row r="267" spans="1:15" ht="15">
      <c r="A267" s="22">
        <f t="shared" si="14"/>
        <v>84</v>
      </c>
      <c r="B267" s="31" t="s">
        <v>1385</v>
      </c>
      <c r="C267" s="31" t="s">
        <v>604</v>
      </c>
      <c r="D267" s="13" t="s">
        <v>261</v>
      </c>
      <c r="E267" s="21"/>
      <c r="F267" s="31" t="s">
        <v>1375</v>
      </c>
      <c r="G267" s="31" t="s">
        <v>1386</v>
      </c>
      <c r="H267" s="31" t="s">
        <v>1387</v>
      </c>
      <c r="I267" s="31" t="s">
        <v>1386</v>
      </c>
      <c r="J267" s="31">
        <v>84.5</v>
      </c>
      <c r="K267" s="31">
        <v>83.5</v>
      </c>
      <c r="L267" s="21">
        <f t="shared" si="31"/>
        <v>84</v>
      </c>
      <c r="M267" s="31" t="s">
        <v>1388</v>
      </c>
      <c r="N267" s="13" t="s">
        <v>1389</v>
      </c>
      <c r="O267" s="21"/>
    </row>
    <row r="268" spans="1:15" ht="15">
      <c r="A268" s="22">
        <f t="shared" si="14"/>
        <v>84</v>
      </c>
      <c r="B268" s="31" t="s">
        <v>1390</v>
      </c>
      <c r="C268" s="31" t="s">
        <v>604</v>
      </c>
      <c r="D268" s="13" t="s">
        <v>261</v>
      </c>
      <c r="E268" s="21"/>
      <c r="F268" s="31" t="s">
        <v>1375</v>
      </c>
      <c r="G268" s="31" t="s">
        <v>1391</v>
      </c>
      <c r="H268" s="31"/>
      <c r="I268" s="31" t="s">
        <v>1386</v>
      </c>
      <c r="J268" s="31">
        <v>84.5</v>
      </c>
      <c r="K268" s="31">
        <v>83.5</v>
      </c>
      <c r="L268" s="13">
        <f t="shared" si="31"/>
        <v>84</v>
      </c>
      <c r="M268" s="31" t="s">
        <v>1388</v>
      </c>
      <c r="N268" s="13" t="s">
        <v>1389</v>
      </c>
      <c r="O268" s="21"/>
    </row>
    <row r="269" spans="1:15" ht="15">
      <c r="A269" s="22">
        <f t="shared" si="14"/>
        <v>84</v>
      </c>
      <c r="B269" s="13" t="s">
        <v>1392</v>
      </c>
      <c r="C269" s="13" t="s">
        <v>604</v>
      </c>
      <c r="D269" s="13" t="s">
        <v>261</v>
      </c>
      <c r="E269" s="17"/>
      <c r="F269" s="31" t="s">
        <v>1375</v>
      </c>
      <c r="G269" s="13" t="s">
        <v>1209</v>
      </c>
      <c r="H269" s="13" t="s">
        <v>1393</v>
      </c>
      <c r="I269" s="13" t="s">
        <v>1209</v>
      </c>
      <c r="J269" s="31">
        <v>84.5</v>
      </c>
      <c r="K269" s="31">
        <v>83.5</v>
      </c>
      <c r="L269" s="21">
        <f t="shared" si="31"/>
        <v>84</v>
      </c>
      <c r="M269" s="31" t="s">
        <v>1388</v>
      </c>
      <c r="N269" s="13" t="s">
        <v>1389</v>
      </c>
      <c r="O269" s="13"/>
    </row>
    <row r="270" spans="1:15" ht="15">
      <c r="A270" s="22">
        <f t="shared" si="14"/>
        <v>84</v>
      </c>
      <c r="B270" s="31" t="s">
        <v>1385</v>
      </c>
      <c r="C270" s="31" t="s">
        <v>604</v>
      </c>
      <c r="D270" s="13" t="s">
        <v>261</v>
      </c>
      <c r="E270" s="21"/>
      <c r="F270" s="31" t="s">
        <v>1375</v>
      </c>
      <c r="G270" s="31" t="s">
        <v>1386</v>
      </c>
      <c r="H270" s="31" t="s">
        <v>1387</v>
      </c>
      <c r="I270" s="31" t="s">
        <v>1386</v>
      </c>
      <c r="J270" s="31">
        <v>84.5</v>
      </c>
      <c r="K270" s="31">
        <v>83.5</v>
      </c>
      <c r="L270" s="21">
        <f t="shared" si="31"/>
        <v>84</v>
      </c>
      <c r="M270" s="31" t="s">
        <v>1388</v>
      </c>
      <c r="N270" s="13" t="s">
        <v>1389</v>
      </c>
      <c r="O270" s="21"/>
    </row>
    <row r="271" spans="1:15" ht="15">
      <c r="A271" s="22">
        <f t="shared" si="14"/>
        <v>84</v>
      </c>
      <c r="B271" s="31" t="s">
        <v>1385</v>
      </c>
      <c r="C271" s="31" t="s">
        <v>604</v>
      </c>
      <c r="D271" s="13" t="s">
        <v>261</v>
      </c>
      <c r="E271" s="21"/>
      <c r="F271" s="31" t="s">
        <v>1375</v>
      </c>
      <c r="G271" s="31" t="s">
        <v>1386</v>
      </c>
      <c r="H271" s="31" t="s">
        <v>1387</v>
      </c>
      <c r="I271" s="31" t="s">
        <v>1386</v>
      </c>
      <c r="J271" s="31">
        <v>84.5</v>
      </c>
      <c r="K271" s="31">
        <v>83.5</v>
      </c>
      <c r="L271" s="31">
        <f t="shared" si="31"/>
        <v>84</v>
      </c>
      <c r="M271" s="31" t="s">
        <v>1388</v>
      </c>
      <c r="N271" s="13" t="s">
        <v>1389</v>
      </c>
      <c r="O271" s="21"/>
    </row>
    <row r="272" spans="1:15" ht="15">
      <c r="A272" s="22">
        <f t="shared" si="14"/>
        <v>84.275000000000006</v>
      </c>
      <c r="B272" s="13" t="s">
        <v>1394</v>
      </c>
      <c r="C272" s="13" t="s">
        <v>604</v>
      </c>
      <c r="D272" s="13" t="s">
        <v>261</v>
      </c>
      <c r="E272" s="13"/>
      <c r="F272" s="31" t="s">
        <v>1375</v>
      </c>
      <c r="G272" s="31" t="s">
        <v>1312</v>
      </c>
      <c r="H272" s="13" t="s">
        <v>1395</v>
      </c>
      <c r="I272" s="13" t="s">
        <v>1109</v>
      </c>
      <c r="J272" s="27">
        <v>84.95</v>
      </c>
      <c r="K272" s="27">
        <v>83.6</v>
      </c>
      <c r="L272" s="13">
        <f t="shared" si="31"/>
        <v>84.275000000000006</v>
      </c>
      <c r="M272" s="13" t="s">
        <v>1396</v>
      </c>
      <c r="N272" s="83" t="s">
        <v>1397</v>
      </c>
      <c r="O272" s="82"/>
    </row>
    <row r="273" spans="1:15" ht="15">
      <c r="A273" s="22">
        <f t="shared" si="14"/>
        <v>84.275000000000006</v>
      </c>
      <c r="B273" s="13" t="s">
        <v>1398</v>
      </c>
      <c r="C273" s="13" t="s">
        <v>1219</v>
      </c>
      <c r="D273" s="13" t="s">
        <v>211</v>
      </c>
      <c r="E273" s="17"/>
      <c r="F273" s="13" t="s">
        <v>1370</v>
      </c>
      <c r="G273" s="13" t="s">
        <v>441</v>
      </c>
      <c r="H273" s="13" t="s">
        <v>1399</v>
      </c>
      <c r="I273" s="13" t="s">
        <v>441</v>
      </c>
      <c r="J273" s="27">
        <v>84.95</v>
      </c>
      <c r="K273" s="27">
        <v>83.6</v>
      </c>
      <c r="L273" s="13">
        <f t="shared" si="31"/>
        <v>84.275000000000006</v>
      </c>
      <c r="M273" s="13" t="s">
        <v>1400</v>
      </c>
      <c r="N273" s="83" t="s">
        <v>441</v>
      </c>
      <c r="O273" s="82"/>
    </row>
    <row r="274" spans="1:15" ht="15">
      <c r="A274" s="22">
        <f t="shared" si="14"/>
        <v>84.275000000000006</v>
      </c>
      <c r="B274" s="13" t="s">
        <v>1401</v>
      </c>
      <c r="C274" s="13" t="s">
        <v>1402</v>
      </c>
      <c r="D274" s="13" t="s">
        <v>211</v>
      </c>
      <c r="E274" s="13"/>
      <c r="F274" s="13" t="s">
        <v>1403</v>
      </c>
      <c r="G274" s="13" t="s">
        <v>441</v>
      </c>
      <c r="H274" s="13" t="s">
        <v>1404</v>
      </c>
      <c r="I274" s="13" t="s">
        <v>441</v>
      </c>
      <c r="J274" s="27">
        <v>84.95</v>
      </c>
      <c r="K274" s="27">
        <v>83.6</v>
      </c>
      <c r="L274" s="13">
        <f t="shared" si="31"/>
        <v>84.275000000000006</v>
      </c>
      <c r="M274" s="31" t="s">
        <v>1405</v>
      </c>
      <c r="N274" s="32" t="s">
        <v>1406</v>
      </c>
      <c r="O274" s="17"/>
    </row>
    <row r="275" spans="1:15" ht="15">
      <c r="A275" s="22">
        <f t="shared" si="14"/>
        <v>85</v>
      </c>
      <c r="B275" s="13" t="s">
        <v>1407</v>
      </c>
      <c r="C275" s="13" t="s">
        <v>1402</v>
      </c>
      <c r="D275" s="13" t="s">
        <v>211</v>
      </c>
      <c r="E275" s="17"/>
      <c r="F275" s="13" t="s">
        <v>1403</v>
      </c>
      <c r="G275" s="13" t="s">
        <v>62</v>
      </c>
      <c r="H275" s="13" t="s">
        <v>1408</v>
      </c>
      <c r="I275" s="13" t="s">
        <v>62</v>
      </c>
      <c r="J275" s="13">
        <v>87</v>
      </c>
      <c r="K275" s="13">
        <v>83</v>
      </c>
      <c r="L275" s="13">
        <f t="shared" si="31"/>
        <v>85</v>
      </c>
      <c r="M275" s="13" t="s">
        <v>1409</v>
      </c>
      <c r="N275" s="13" t="s">
        <v>1406</v>
      </c>
      <c r="O275" s="13"/>
    </row>
    <row r="276" spans="1:15" ht="15">
      <c r="A276" s="22">
        <f t="shared" si="14"/>
        <v>85.4</v>
      </c>
      <c r="B276" s="13" t="s">
        <v>1410</v>
      </c>
      <c r="C276" s="32" t="s">
        <v>1411</v>
      </c>
      <c r="D276" s="13" t="s">
        <v>808</v>
      </c>
      <c r="E276" s="17"/>
      <c r="F276" s="13" t="s">
        <v>1412</v>
      </c>
      <c r="G276" s="31" t="s">
        <v>1413</v>
      </c>
      <c r="H276" s="13" t="s">
        <v>1414</v>
      </c>
      <c r="I276" s="31" t="s">
        <v>1413</v>
      </c>
      <c r="J276" s="31">
        <v>86.8</v>
      </c>
      <c r="K276" s="31">
        <v>84</v>
      </c>
      <c r="L276" s="13">
        <f t="shared" si="31"/>
        <v>85.4</v>
      </c>
      <c r="M276" s="13" t="s">
        <v>895</v>
      </c>
      <c r="N276" s="31" t="s">
        <v>1413</v>
      </c>
      <c r="O276" s="13"/>
    </row>
    <row r="277" spans="1:15" ht="15">
      <c r="A277" s="22">
        <f t="shared" si="14"/>
        <v>90.824999999999989</v>
      </c>
      <c r="B277" s="31" t="s">
        <v>1415</v>
      </c>
      <c r="C277" s="31" t="s">
        <v>910</v>
      </c>
      <c r="D277" s="31" t="s">
        <v>211</v>
      </c>
      <c r="E277" s="21"/>
      <c r="F277" s="31" t="s">
        <v>1416</v>
      </c>
      <c r="G277" s="31" t="s">
        <v>570</v>
      </c>
      <c r="H277" s="31" t="s">
        <v>1417</v>
      </c>
      <c r="I277" s="31" t="s">
        <v>570</v>
      </c>
      <c r="J277" s="31">
        <f>AVERAGE(93.9,89.8)</f>
        <v>91.85</v>
      </c>
      <c r="K277" s="31">
        <v>89.8</v>
      </c>
      <c r="L277" s="21">
        <f t="shared" si="31"/>
        <v>90.824999999999989</v>
      </c>
      <c r="M277" s="31" t="s">
        <v>1418</v>
      </c>
      <c r="N277" s="31" t="s">
        <v>1419</v>
      </c>
      <c r="O277" s="21"/>
    </row>
    <row r="278" spans="1:15" ht="15">
      <c r="A278" s="22">
        <f t="shared" si="14"/>
        <v>91.85</v>
      </c>
      <c r="B278" s="31" t="s">
        <v>1420</v>
      </c>
      <c r="C278" s="31" t="s">
        <v>714</v>
      </c>
      <c r="D278" s="31" t="s">
        <v>211</v>
      </c>
      <c r="E278" s="21"/>
      <c r="F278" s="31" t="s">
        <v>1421</v>
      </c>
      <c r="G278" s="31" t="s">
        <v>404</v>
      </c>
      <c r="H278" s="31" t="s">
        <v>1422</v>
      </c>
      <c r="I278" s="31" t="s">
        <v>1423</v>
      </c>
      <c r="J278" s="31">
        <v>93.9</v>
      </c>
      <c r="K278" s="31">
        <v>89.8</v>
      </c>
      <c r="L278" s="31">
        <f t="shared" si="31"/>
        <v>91.85</v>
      </c>
      <c r="M278" s="31" t="s">
        <v>1424</v>
      </c>
      <c r="N278" s="31"/>
      <c r="O278" s="21"/>
    </row>
    <row r="279" spans="1:15" ht="15">
      <c r="A279" s="22">
        <f t="shared" si="14"/>
        <v>91.85</v>
      </c>
      <c r="B279" s="13" t="s">
        <v>1425</v>
      </c>
      <c r="C279" s="13" t="s">
        <v>910</v>
      </c>
      <c r="D279" s="13" t="s">
        <v>211</v>
      </c>
      <c r="E279" s="17"/>
      <c r="F279" s="31" t="s">
        <v>1416</v>
      </c>
      <c r="G279" s="13" t="s">
        <v>1426</v>
      </c>
      <c r="H279" s="13" t="s">
        <v>1427</v>
      </c>
      <c r="I279" s="13" t="s">
        <v>1426</v>
      </c>
      <c r="J279" s="27">
        <v>93.9</v>
      </c>
      <c r="K279" s="27">
        <v>89.8</v>
      </c>
      <c r="L279" s="21">
        <f t="shared" si="31"/>
        <v>91.85</v>
      </c>
      <c r="M279" s="13" t="s">
        <v>1428</v>
      </c>
      <c r="N279" s="13" t="s">
        <v>1429</v>
      </c>
      <c r="O279" s="17"/>
    </row>
    <row r="280" spans="1:15" ht="15">
      <c r="A280" s="22">
        <f t="shared" si="14"/>
        <v>91.85</v>
      </c>
      <c r="B280" s="31" t="s">
        <v>1430</v>
      </c>
      <c r="C280" s="32" t="s">
        <v>910</v>
      </c>
      <c r="D280" s="13" t="s">
        <v>211</v>
      </c>
      <c r="E280" s="21"/>
      <c r="F280" s="31" t="s">
        <v>1416</v>
      </c>
      <c r="G280" s="54" t="s">
        <v>1431</v>
      </c>
      <c r="H280" s="13" t="s">
        <v>1432</v>
      </c>
      <c r="I280" s="13" t="s">
        <v>1431</v>
      </c>
      <c r="J280" s="31">
        <v>93.9</v>
      </c>
      <c r="K280" s="31">
        <v>89.8</v>
      </c>
      <c r="L280" s="17">
        <f t="shared" si="31"/>
        <v>91.85</v>
      </c>
      <c r="M280" s="13" t="s">
        <v>832</v>
      </c>
      <c r="N280" s="13" t="s">
        <v>1433</v>
      </c>
      <c r="O280" s="17"/>
    </row>
    <row r="281" spans="1:15" ht="15">
      <c r="A281" s="22">
        <f t="shared" si="14"/>
        <v>92.875</v>
      </c>
      <c r="B281" s="31" t="s">
        <v>1434</v>
      </c>
      <c r="C281" s="13" t="s">
        <v>982</v>
      </c>
      <c r="D281" s="13" t="s">
        <v>211</v>
      </c>
      <c r="E281" s="17"/>
      <c r="F281" s="13" t="s">
        <v>1435</v>
      </c>
      <c r="G281" s="13" t="s">
        <v>1436</v>
      </c>
      <c r="H281" s="13" t="s">
        <v>1437</v>
      </c>
      <c r="I281" s="13" t="s">
        <v>1436</v>
      </c>
      <c r="J281" s="31">
        <v>93.9</v>
      </c>
      <c r="K281" s="31">
        <v>91.85</v>
      </c>
      <c r="L281" s="17">
        <f t="shared" si="31"/>
        <v>92.875</v>
      </c>
      <c r="M281" s="13" t="s">
        <v>832</v>
      </c>
      <c r="N281" s="13" t="s">
        <v>1438</v>
      </c>
      <c r="O281" s="17"/>
    </row>
    <row r="282" spans="1:15" ht="15">
      <c r="A282" s="22">
        <f t="shared" si="14"/>
        <v>0</v>
      </c>
    </row>
    <row r="283" spans="1:15" ht="15">
      <c r="B283" s="21"/>
      <c r="C283" s="21"/>
      <c r="D283" s="21"/>
      <c r="E283" s="21"/>
      <c r="F283" s="21"/>
      <c r="G283" s="21"/>
      <c r="H283" s="21"/>
      <c r="I283" s="21"/>
      <c r="J283" s="21"/>
      <c r="K283" s="21"/>
      <c r="L283" s="21"/>
      <c r="M283" s="21"/>
      <c r="N283" s="21"/>
      <c r="O283" s="21"/>
    </row>
    <row r="284" spans="1:15" ht="15">
      <c r="B284" s="21"/>
      <c r="C284" s="21"/>
      <c r="D284" s="21"/>
      <c r="E284" s="21"/>
      <c r="F284" s="21"/>
      <c r="G284" s="21"/>
      <c r="H284" s="21"/>
      <c r="I284" s="21"/>
      <c r="J284" s="21"/>
      <c r="K284" s="21"/>
      <c r="L284" s="21"/>
      <c r="M284" s="21"/>
      <c r="N284" s="21"/>
      <c r="O284" s="21"/>
    </row>
    <row r="285" spans="1:15" ht="15">
      <c r="B285" s="21"/>
      <c r="C285" s="21"/>
      <c r="D285" s="21"/>
      <c r="E285" s="21"/>
      <c r="F285" s="21"/>
      <c r="G285" s="21"/>
      <c r="H285" s="21"/>
      <c r="I285" s="21"/>
      <c r="J285" s="21"/>
      <c r="K285" s="21"/>
      <c r="L285" s="21"/>
      <c r="M285" s="21"/>
      <c r="N285" s="21"/>
      <c r="O285" s="21"/>
    </row>
    <row r="286" spans="1:15" ht="15">
      <c r="A286" s="77"/>
      <c r="B286" s="59"/>
      <c r="C286" s="59"/>
      <c r="D286" s="59"/>
      <c r="E286" s="59"/>
      <c r="F286" s="78"/>
      <c r="G286" s="59"/>
      <c r="H286" s="59"/>
      <c r="I286" s="59"/>
      <c r="J286" s="21"/>
      <c r="K286" s="59"/>
      <c r="L286" s="59"/>
      <c r="M286" s="59"/>
      <c r="N286" s="59"/>
      <c r="O286" s="59"/>
    </row>
    <row r="287" spans="1:15" ht="15">
      <c r="B287" s="21"/>
      <c r="C287" s="21"/>
      <c r="D287" s="21"/>
      <c r="E287" s="21"/>
      <c r="F287" s="52"/>
      <c r="G287" s="21"/>
      <c r="H287" s="21"/>
      <c r="I287" s="21"/>
      <c r="J287" s="21"/>
      <c r="K287" s="21"/>
      <c r="L287" s="21"/>
      <c r="M287" s="21"/>
      <c r="N287" s="21"/>
      <c r="O287" s="21"/>
    </row>
    <row r="288" spans="1:15" ht="15">
      <c r="B288" s="21"/>
      <c r="C288" s="21"/>
      <c r="D288" s="21"/>
      <c r="E288" s="21"/>
      <c r="F288" s="21"/>
      <c r="G288" s="21"/>
      <c r="H288" s="21"/>
      <c r="I288" s="21"/>
      <c r="J288" s="21"/>
      <c r="K288" s="21"/>
      <c r="L288" s="21"/>
      <c r="M288" s="21"/>
      <c r="N288" s="21"/>
      <c r="O288" s="21"/>
    </row>
    <row r="289" spans="2:15" ht="15">
      <c r="B289" s="21"/>
      <c r="C289" s="21"/>
      <c r="D289" s="21"/>
      <c r="E289" s="21"/>
      <c r="F289" s="21"/>
      <c r="G289" s="21"/>
      <c r="H289" s="21"/>
      <c r="I289" s="21"/>
      <c r="J289" s="21"/>
      <c r="K289" s="21"/>
      <c r="L289" s="21"/>
      <c r="M289" s="21"/>
      <c r="N289" s="21"/>
      <c r="O289" s="21"/>
    </row>
    <row r="290" spans="2:15" ht="15">
      <c r="B290" s="21"/>
      <c r="C290" s="21"/>
      <c r="D290" s="21"/>
      <c r="E290" s="21"/>
      <c r="F290" s="21"/>
      <c r="G290" s="21"/>
      <c r="H290" s="21"/>
      <c r="I290" s="21"/>
      <c r="J290" s="21"/>
      <c r="K290" s="21"/>
      <c r="L290" s="21"/>
      <c r="M290" s="21"/>
      <c r="N290" s="21"/>
      <c r="O290" s="21"/>
    </row>
    <row r="291" spans="2:15" ht="12.75"/>
    <row r="292" spans="2:15" ht="15">
      <c r="B292" s="21"/>
      <c r="C292" s="21"/>
      <c r="D292" s="21"/>
      <c r="E292" s="21"/>
      <c r="F292" s="21"/>
      <c r="G292" s="21"/>
      <c r="H292" s="21"/>
      <c r="I292" s="21"/>
      <c r="J292" s="21"/>
      <c r="K292" s="21"/>
      <c r="L292" s="21"/>
      <c r="M292" s="21"/>
      <c r="N292" s="21"/>
      <c r="O292" s="21"/>
    </row>
    <row r="293" spans="2:15" ht="15">
      <c r="B293" s="21"/>
      <c r="C293" s="21"/>
      <c r="D293" s="21"/>
      <c r="E293" s="21"/>
      <c r="F293" s="21"/>
      <c r="G293" s="21"/>
      <c r="H293" s="21"/>
      <c r="I293" s="21"/>
      <c r="J293" s="21"/>
      <c r="K293" s="21"/>
      <c r="L293" s="21"/>
      <c r="M293" s="21"/>
      <c r="N293" s="21"/>
      <c r="O293" s="21"/>
    </row>
    <row r="294" spans="2:15" ht="12.75"/>
    <row r="295" spans="2:15" ht="12.75"/>
    <row r="296" spans="2:15" ht="15">
      <c r="B296" s="21"/>
      <c r="C296" s="21"/>
      <c r="D296" s="21"/>
      <c r="E296" s="21"/>
      <c r="F296" s="21"/>
      <c r="G296" s="21"/>
      <c r="H296" s="21"/>
      <c r="I296" s="21"/>
      <c r="J296" s="21"/>
      <c r="K296" s="21"/>
      <c r="L296" s="21"/>
      <c r="M296" s="21"/>
      <c r="N296" s="21"/>
      <c r="O296" s="21"/>
    </row>
    <row r="297" spans="2:15" ht="15">
      <c r="B297" s="21"/>
      <c r="C297" s="21"/>
      <c r="D297" s="21"/>
      <c r="E297" s="21"/>
      <c r="F297" s="21"/>
      <c r="G297" s="21"/>
      <c r="H297" s="21"/>
      <c r="I297" s="21"/>
      <c r="J297" s="21"/>
      <c r="K297" s="21"/>
      <c r="L297" s="21"/>
      <c r="M297" s="21"/>
      <c r="N297" s="21"/>
      <c r="O297" s="21"/>
    </row>
    <row r="298" spans="2:15" ht="12.75"/>
    <row r="299" spans="2:15" ht="15">
      <c r="B299" s="21"/>
      <c r="C299" s="21"/>
      <c r="D299" s="21"/>
      <c r="E299" s="21"/>
      <c r="F299" s="21"/>
      <c r="G299" s="21"/>
      <c r="H299" s="21"/>
      <c r="I299" s="21"/>
      <c r="J299" s="21"/>
      <c r="K299" s="21"/>
      <c r="L299" s="21"/>
      <c r="M299" s="21"/>
      <c r="N299" s="21"/>
      <c r="O299" s="21"/>
    </row>
    <row r="300" spans="2:15" ht="15">
      <c r="B300" s="21"/>
      <c r="C300" s="21"/>
      <c r="D300" s="21"/>
      <c r="E300" s="21"/>
      <c r="F300" s="21"/>
      <c r="G300" s="21"/>
      <c r="H300" s="21"/>
      <c r="I300" s="21"/>
      <c r="J300" s="21"/>
      <c r="K300" s="21"/>
      <c r="L300" s="21"/>
      <c r="M300" s="21"/>
      <c r="N300" s="21"/>
      <c r="O300" s="21"/>
    </row>
    <row r="301" spans="2:15" ht="15">
      <c r="B301" s="21"/>
      <c r="C301" s="21"/>
      <c r="D301" s="21"/>
      <c r="E301" s="21"/>
      <c r="F301" s="21"/>
      <c r="G301" s="21"/>
      <c r="H301" s="21"/>
      <c r="I301" s="21"/>
      <c r="J301" s="21"/>
      <c r="K301" s="21"/>
      <c r="L301" s="21"/>
      <c r="M301" s="21"/>
      <c r="N301" s="21"/>
      <c r="O301" s="21"/>
    </row>
    <row r="302" spans="2:15" ht="15">
      <c r="B302" s="31"/>
      <c r="C302" s="31"/>
      <c r="D302" s="21"/>
      <c r="E302" s="21"/>
      <c r="F302" s="31"/>
      <c r="G302" s="31"/>
      <c r="H302" s="31"/>
      <c r="I302" s="31"/>
      <c r="J302" s="27"/>
      <c r="K302" s="27"/>
      <c r="L302" s="27"/>
      <c r="M302" s="13"/>
      <c r="N302" s="31"/>
      <c r="O302" s="31"/>
    </row>
    <row r="303" spans="2:15" ht="12.75"/>
    <row r="304" spans="2:15" ht="12.75"/>
    <row r="305" spans="1:15" ht="12.75"/>
    <row r="306" spans="1:15" ht="15">
      <c r="L306" s="31"/>
    </row>
    <row r="307" spans="1:15" ht="15">
      <c r="L307" s="31"/>
      <c r="N307" s="31"/>
    </row>
    <row r="308" spans="1:15" ht="12.75"/>
    <row r="309" spans="1:15" ht="12.75"/>
    <row r="310" spans="1:15" ht="15">
      <c r="L310" s="31"/>
    </row>
    <row r="311" spans="1:15" ht="12.75"/>
    <row r="312" spans="1:15" ht="12.75"/>
    <row r="313" spans="1:15" ht="12.75"/>
    <row r="314" spans="1:15" ht="12.75"/>
    <row r="315" spans="1:15" ht="15">
      <c r="A315" s="12"/>
      <c r="B315" s="13"/>
      <c r="C315" s="13"/>
      <c r="D315" s="17"/>
      <c r="E315" s="17"/>
      <c r="F315" s="13"/>
      <c r="G315" s="13"/>
      <c r="H315" s="13"/>
      <c r="I315" s="13"/>
      <c r="J315" s="27"/>
      <c r="K315" s="27"/>
      <c r="L315" s="31"/>
      <c r="M315" s="13"/>
      <c r="N315" s="31"/>
      <c r="O315" s="13"/>
    </row>
    <row r="316" spans="1:15" ht="12.75"/>
    <row r="317" spans="1:15" ht="12.75"/>
    <row r="318" spans="1:15" ht="15">
      <c r="A318" s="21"/>
      <c r="B318" s="21"/>
      <c r="C318" s="21"/>
      <c r="D318" s="21"/>
      <c r="E318" s="21"/>
      <c r="F318" s="21"/>
      <c r="G318" s="21"/>
      <c r="H318" s="21"/>
      <c r="I318" s="21"/>
      <c r="J318" s="21"/>
      <c r="K318" s="21"/>
      <c r="L318" s="21"/>
      <c r="M318" s="21"/>
      <c r="N318" s="21"/>
      <c r="O318" s="21"/>
    </row>
    <row r="319" spans="1:15" ht="15">
      <c r="A319" s="79"/>
      <c r="B319" s="21"/>
      <c r="C319" s="21"/>
      <c r="D319" s="21"/>
      <c r="E319" s="21"/>
      <c r="F319" s="21"/>
      <c r="G319" s="21"/>
      <c r="H319" s="21"/>
      <c r="I319" s="21"/>
      <c r="J319" s="21"/>
      <c r="K319" s="21"/>
      <c r="L319" s="21"/>
      <c r="M319" s="21"/>
      <c r="N319" s="21"/>
      <c r="O319" s="21"/>
    </row>
    <row r="320" spans="1:15" ht="15">
      <c r="A320" s="79"/>
      <c r="B320" s="21"/>
      <c r="C320" s="21"/>
      <c r="D320" s="21"/>
      <c r="E320" s="21"/>
      <c r="F320" s="21"/>
      <c r="G320" s="21"/>
      <c r="H320" s="21"/>
      <c r="I320" s="21"/>
      <c r="J320" s="21"/>
      <c r="K320" s="21"/>
      <c r="L320" s="21"/>
      <c r="M320" s="21"/>
      <c r="N320" s="21"/>
      <c r="O320" s="21"/>
    </row>
    <row r="321" spans="1:15" ht="15">
      <c r="A321" s="79"/>
      <c r="B321" s="21"/>
      <c r="C321" s="21"/>
      <c r="D321" s="21"/>
      <c r="E321" s="21"/>
      <c r="F321" s="21"/>
      <c r="G321" s="21"/>
      <c r="H321" s="21"/>
      <c r="I321" s="21"/>
      <c r="J321" s="21"/>
      <c r="K321" s="21"/>
      <c r="L321" s="21"/>
      <c r="M321" s="21"/>
      <c r="N321" s="21"/>
      <c r="O321" s="21"/>
    </row>
    <row r="322" spans="1:15" ht="15">
      <c r="A322" s="79"/>
      <c r="B322" s="21"/>
      <c r="C322" s="21"/>
      <c r="D322" s="21"/>
      <c r="E322" s="21"/>
      <c r="F322" s="21"/>
      <c r="G322" s="21"/>
      <c r="H322" s="21"/>
      <c r="I322" s="21"/>
      <c r="J322" s="21"/>
      <c r="K322" s="21"/>
      <c r="L322" s="21"/>
      <c r="M322" s="21"/>
      <c r="N322" s="21"/>
      <c r="O322" s="21"/>
    </row>
    <row r="323" spans="1:15" ht="15">
      <c r="A323" s="79"/>
      <c r="B323" s="21"/>
      <c r="C323" s="21"/>
      <c r="D323" s="21"/>
      <c r="E323" s="21"/>
      <c r="F323" s="21"/>
      <c r="G323" s="21"/>
      <c r="H323" s="21"/>
      <c r="I323" s="21"/>
      <c r="J323" s="21"/>
      <c r="K323" s="21"/>
      <c r="L323" s="21"/>
      <c r="M323" s="21"/>
      <c r="N323" s="21"/>
      <c r="O323" s="21"/>
    </row>
    <row r="324" spans="1:15" ht="15">
      <c r="A324" s="79"/>
      <c r="B324" s="21"/>
      <c r="C324" s="21"/>
      <c r="D324" s="21"/>
      <c r="E324" s="21"/>
      <c r="F324" s="21"/>
      <c r="G324" s="21"/>
      <c r="H324" s="21"/>
      <c r="I324" s="21"/>
      <c r="J324" s="21"/>
      <c r="K324" s="21"/>
      <c r="L324" s="21"/>
      <c r="M324" s="21"/>
      <c r="N324" s="21"/>
      <c r="O324" s="21"/>
    </row>
    <row r="325" spans="1:15" ht="15">
      <c r="A325" s="79"/>
      <c r="B325" s="21"/>
      <c r="C325" s="21"/>
      <c r="D325" s="21"/>
      <c r="E325" s="21"/>
      <c r="F325" s="21"/>
      <c r="G325" s="21"/>
      <c r="H325" s="21"/>
      <c r="I325" s="21"/>
      <c r="J325" s="21"/>
      <c r="K325" s="21"/>
      <c r="L325" s="21"/>
      <c r="M325" s="21"/>
      <c r="N325" s="21"/>
      <c r="O325" s="21"/>
    </row>
    <row r="326" spans="1:15" ht="15">
      <c r="A326" s="79"/>
      <c r="B326" s="21"/>
      <c r="C326" s="21"/>
      <c r="D326" s="21"/>
      <c r="E326" s="21"/>
      <c r="F326" s="21"/>
      <c r="G326" s="21"/>
      <c r="H326" s="21"/>
      <c r="I326" s="21"/>
      <c r="J326" s="21"/>
      <c r="K326" s="21"/>
      <c r="L326" s="21"/>
      <c r="M326" s="21"/>
      <c r="N326" s="21"/>
      <c r="O326" s="21"/>
    </row>
    <row r="327" spans="1:15" ht="15">
      <c r="A327" s="79"/>
      <c r="B327" s="21"/>
      <c r="C327" s="21"/>
      <c r="D327" s="21"/>
      <c r="E327" s="21"/>
      <c r="F327" s="21"/>
      <c r="G327" s="21"/>
      <c r="H327" s="21"/>
      <c r="I327" s="21"/>
      <c r="J327" s="21"/>
      <c r="K327" s="21"/>
      <c r="L327" s="21"/>
      <c r="M327" s="21"/>
      <c r="N327" s="21"/>
      <c r="O327" s="21"/>
    </row>
    <row r="328" spans="1:15" ht="15">
      <c r="A328" s="79"/>
      <c r="B328" s="21"/>
      <c r="C328" s="21"/>
      <c r="D328" s="21"/>
      <c r="E328" s="21"/>
      <c r="F328" s="21"/>
      <c r="G328" s="21"/>
      <c r="H328" s="21"/>
      <c r="I328" s="21"/>
      <c r="J328" s="21"/>
      <c r="K328" s="21"/>
      <c r="L328" s="21"/>
      <c r="M328" s="21"/>
      <c r="N328" s="21"/>
      <c r="O328" s="21"/>
    </row>
    <row r="329" spans="1:15" ht="15">
      <c r="A329" s="79"/>
      <c r="B329" s="21"/>
      <c r="C329" s="21"/>
      <c r="D329" s="21"/>
      <c r="E329" s="21"/>
      <c r="F329" s="21"/>
      <c r="G329" s="21"/>
      <c r="H329" s="21"/>
      <c r="I329" s="21"/>
      <c r="J329" s="21"/>
      <c r="K329" s="21"/>
      <c r="L329" s="21"/>
      <c r="M329" s="21"/>
      <c r="N329" s="21"/>
      <c r="O329" s="21"/>
    </row>
    <row r="330" spans="1:15" ht="15">
      <c r="A330" s="79"/>
      <c r="B330" s="21"/>
      <c r="C330" s="21"/>
      <c r="D330" s="21"/>
      <c r="E330" s="21"/>
      <c r="F330" s="21"/>
      <c r="G330" s="21"/>
      <c r="H330" s="21"/>
      <c r="I330" s="21"/>
      <c r="J330" s="21"/>
      <c r="K330" s="21"/>
      <c r="L330" s="21"/>
      <c r="M330" s="21"/>
      <c r="N330" s="21"/>
      <c r="O330" s="21"/>
    </row>
    <row r="331" spans="1:15" ht="15">
      <c r="A331" s="79"/>
      <c r="B331" s="21"/>
      <c r="C331" s="21"/>
      <c r="D331" s="21"/>
      <c r="E331" s="21"/>
      <c r="F331" s="21"/>
      <c r="G331" s="21"/>
      <c r="H331" s="21"/>
      <c r="I331" s="21"/>
      <c r="J331" s="21"/>
      <c r="K331" s="21"/>
      <c r="L331" s="21"/>
      <c r="M331" s="21"/>
      <c r="N331" s="21"/>
      <c r="O331" s="21"/>
    </row>
    <row r="332" spans="1:15" ht="15">
      <c r="A332" s="79"/>
      <c r="B332" s="21"/>
      <c r="C332" s="21"/>
      <c r="D332" s="21"/>
      <c r="E332" s="21"/>
      <c r="F332" s="21"/>
      <c r="G332" s="21"/>
      <c r="H332" s="21"/>
      <c r="I332" s="21"/>
      <c r="J332" s="21"/>
      <c r="K332" s="21"/>
      <c r="L332" s="21"/>
      <c r="M332" s="21"/>
      <c r="N332" s="21"/>
      <c r="O332" s="21"/>
    </row>
    <row r="333" spans="1:15" ht="15">
      <c r="A333" s="79"/>
      <c r="B333" s="21"/>
      <c r="C333" s="21"/>
      <c r="D333" s="21"/>
      <c r="E333" s="21"/>
      <c r="F333" s="21"/>
      <c r="G333" s="21"/>
      <c r="H333" s="21"/>
      <c r="I333" s="21"/>
      <c r="J333" s="21"/>
      <c r="K333" s="21"/>
      <c r="L333" s="21"/>
      <c r="M333" s="21"/>
      <c r="N333" s="21"/>
      <c r="O333" s="21"/>
    </row>
    <row r="334" spans="1:15" ht="15">
      <c r="A334" s="79"/>
      <c r="B334" s="21"/>
      <c r="C334" s="21"/>
      <c r="D334" s="21"/>
      <c r="E334" s="21"/>
      <c r="F334" s="21"/>
      <c r="G334" s="21"/>
      <c r="H334" s="21"/>
      <c r="I334" s="21"/>
      <c r="J334" s="21"/>
      <c r="K334" s="21"/>
      <c r="L334" s="21"/>
      <c r="M334" s="21"/>
      <c r="N334" s="21"/>
      <c r="O334" s="21"/>
    </row>
    <row r="335" spans="1:15" ht="15">
      <c r="A335" s="79"/>
      <c r="B335" s="21"/>
      <c r="C335" s="21"/>
      <c r="D335" s="21"/>
      <c r="E335" s="21"/>
      <c r="F335" s="21"/>
      <c r="G335" s="21"/>
      <c r="H335" s="21"/>
      <c r="I335" s="21"/>
      <c r="J335" s="21"/>
      <c r="K335" s="21"/>
      <c r="L335" s="21"/>
      <c r="M335" s="21"/>
      <c r="N335" s="21"/>
      <c r="O335" s="21"/>
    </row>
    <row r="336" spans="1:15" ht="15">
      <c r="A336" s="79"/>
      <c r="B336" s="21"/>
      <c r="C336" s="21"/>
      <c r="D336" s="21"/>
      <c r="E336" s="21"/>
      <c r="F336" s="21"/>
      <c r="G336" s="21"/>
      <c r="H336" s="21"/>
      <c r="I336" s="21"/>
      <c r="J336" s="21"/>
      <c r="K336" s="21"/>
      <c r="L336" s="21"/>
      <c r="M336" s="21"/>
      <c r="N336" s="21"/>
      <c r="O336" s="21"/>
    </row>
    <row r="337" spans="1:15" ht="15">
      <c r="A337" s="79"/>
      <c r="B337" s="21"/>
      <c r="C337" s="21"/>
      <c r="D337" s="21"/>
      <c r="E337" s="21"/>
      <c r="F337" s="21"/>
      <c r="G337" s="21"/>
      <c r="H337" s="21"/>
      <c r="I337" s="21"/>
      <c r="J337" s="21"/>
      <c r="K337" s="21"/>
      <c r="L337" s="21"/>
      <c r="M337" s="21"/>
      <c r="N337" s="21"/>
      <c r="O337" s="21"/>
    </row>
    <row r="338" spans="1:15" ht="15">
      <c r="A338" s="79"/>
      <c r="B338" s="21"/>
      <c r="C338" s="21"/>
      <c r="D338" s="21"/>
      <c r="E338" s="21"/>
      <c r="F338" s="21"/>
      <c r="G338" s="21"/>
      <c r="H338" s="21"/>
      <c r="I338" s="21"/>
      <c r="J338" s="21"/>
      <c r="K338" s="21"/>
      <c r="L338" s="21"/>
      <c r="M338" s="21"/>
      <c r="N338" s="21"/>
      <c r="O338" s="21"/>
    </row>
    <row r="339" spans="1:15" ht="15">
      <c r="A339" s="79"/>
      <c r="B339" s="21"/>
      <c r="C339" s="21"/>
      <c r="D339" s="21"/>
      <c r="E339" s="21"/>
      <c r="F339" s="21"/>
      <c r="G339" s="21"/>
      <c r="H339" s="21"/>
      <c r="I339" s="21"/>
      <c r="J339" s="21"/>
      <c r="K339" s="21"/>
      <c r="L339" s="21"/>
      <c r="M339" s="21"/>
      <c r="N339" s="21"/>
      <c r="O339" s="21"/>
    </row>
    <row r="340" spans="1:15" ht="15">
      <c r="A340" s="79"/>
      <c r="B340" s="21"/>
      <c r="C340" s="21"/>
      <c r="D340" s="21"/>
      <c r="E340" s="21"/>
      <c r="F340" s="21"/>
      <c r="G340" s="21"/>
      <c r="H340" s="21"/>
      <c r="I340" s="21"/>
      <c r="J340" s="21"/>
      <c r="K340" s="21"/>
      <c r="L340" s="21"/>
      <c r="M340" s="21"/>
      <c r="N340" s="21"/>
      <c r="O340" s="21"/>
    </row>
    <row r="341" spans="1:15" ht="15">
      <c r="A341" s="79"/>
      <c r="B341" s="21"/>
      <c r="C341" s="21"/>
      <c r="D341" s="21"/>
      <c r="E341" s="21"/>
      <c r="F341" s="21"/>
      <c r="G341" s="21"/>
      <c r="H341" s="21"/>
      <c r="I341" s="21"/>
      <c r="J341" s="21"/>
      <c r="K341" s="21"/>
      <c r="L341" s="21"/>
      <c r="M341" s="21"/>
      <c r="N341" s="21"/>
      <c r="O341" s="21"/>
    </row>
    <row r="342" spans="1:15" ht="15">
      <c r="A342" s="79"/>
      <c r="B342" s="21"/>
      <c r="C342" s="21"/>
      <c r="D342" s="21"/>
      <c r="E342" s="21"/>
      <c r="F342" s="21"/>
      <c r="G342" s="21"/>
      <c r="H342" s="21"/>
      <c r="I342" s="21"/>
      <c r="J342" s="21"/>
      <c r="K342" s="21"/>
      <c r="L342" s="21"/>
      <c r="M342" s="21"/>
      <c r="N342" s="21"/>
      <c r="O342" s="21"/>
    </row>
    <row r="343" spans="1:15" ht="15">
      <c r="A343" s="79"/>
      <c r="B343" s="21"/>
      <c r="C343" s="21"/>
      <c r="D343" s="21"/>
      <c r="E343" s="21"/>
      <c r="F343" s="21"/>
      <c r="G343" s="21"/>
      <c r="H343" s="21"/>
      <c r="I343" s="21"/>
      <c r="J343" s="21"/>
      <c r="K343" s="21"/>
      <c r="L343" s="21"/>
      <c r="M343" s="21"/>
      <c r="N343" s="21"/>
      <c r="O343" s="21"/>
    </row>
    <row r="344" spans="1:15" ht="15">
      <c r="A344" s="79"/>
      <c r="B344" s="21"/>
      <c r="C344" s="21"/>
      <c r="D344" s="21"/>
      <c r="E344" s="21"/>
      <c r="F344" s="21"/>
      <c r="G344" s="21"/>
      <c r="H344" s="21"/>
      <c r="I344" s="21"/>
      <c r="J344" s="21"/>
      <c r="K344" s="21"/>
      <c r="L344" s="21"/>
      <c r="M344" s="21"/>
      <c r="N344" s="21"/>
      <c r="O344" s="21"/>
    </row>
    <row r="345" spans="1:15" ht="15">
      <c r="A345" s="79"/>
      <c r="B345" s="21"/>
      <c r="C345" s="21"/>
      <c r="D345" s="21"/>
      <c r="E345" s="21"/>
      <c r="F345" s="21"/>
      <c r="G345" s="21"/>
      <c r="H345" s="21"/>
      <c r="I345" s="21"/>
      <c r="J345" s="21"/>
      <c r="K345" s="21"/>
      <c r="L345" s="21"/>
      <c r="M345" s="21"/>
      <c r="N345" s="21"/>
      <c r="O345" s="21"/>
    </row>
    <row r="346" spans="1:15" ht="15">
      <c r="A346" s="79"/>
      <c r="B346" s="21"/>
      <c r="C346" s="21"/>
      <c r="D346" s="21"/>
      <c r="E346" s="21"/>
      <c r="F346" s="21"/>
      <c r="G346" s="21"/>
      <c r="H346" s="21"/>
      <c r="I346" s="21"/>
      <c r="J346" s="21"/>
      <c r="K346" s="21"/>
      <c r="L346" s="21"/>
      <c r="M346" s="21"/>
      <c r="N346" s="21"/>
      <c r="O346" s="21"/>
    </row>
    <row r="347" spans="1:15" ht="15">
      <c r="A347" s="79"/>
      <c r="B347" s="21"/>
      <c r="C347" s="21"/>
      <c r="D347" s="21"/>
      <c r="E347" s="21"/>
      <c r="F347" s="21"/>
      <c r="G347" s="21"/>
      <c r="H347" s="21"/>
      <c r="I347" s="21"/>
      <c r="J347" s="21"/>
      <c r="K347" s="21"/>
      <c r="L347" s="21"/>
      <c r="M347" s="21"/>
      <c r="N347" s="21"/>
      <c r="O347" s="21"/>
    </row>
    <row r="348" spans="1:15" ht="15">
      <c r="A348" s="79"/>
      <c r="B348" s="21"/>
      <c r="C348" s="21"/>
      <c r="D348" s="21"/>
      <c r="E348" s="21"/>
      <c r="F348" s="21"/>
      <c r="G348" s="21"/>
      <c r="H348" s="21"/>
      <c r="I348" s="21"/>
      <c r="J348" s="21"/>
      <c r="K348" s="21"/>
      <c r="L348" s="21"/>
      <c r="M348" s="21"/>
      <c r="N348" s="21"/>
      <c r="O348" s="21"/>
    </row>
    <row r="349" spans="1:15" ht="15">
      <c r="A349" s="79"/>
      <c r="B349" s="21"/>
      <c r="C349" s="21"/>
      <c r="D349" s="21"/>
      <c r="E349" s="21"/>
      <c r="F349" s="21"/>
      <c r="G349" s="21"/>
      <c r="H349" s="21"/>
      <c r="I349" s="21"/>
      <c r="J349" s="21"/>
      <c r="K349" s="21"/>
      <c r="L349" s="21"/>
      <c r="M349" s="21"/>
      <c r="N349" s="21"/>
      <c r="O349" s="21"/>
    </row>
    <row r="350" spans="1:15" ht="15">
      <c r="A350" s="79"/>
      <c r="B350" s="21"/>
      <c r="C350" s="21"/>
      <c r="D350" s="21"/>
      <c r="E350" s="21"/>
      <c r="F350" s="21"/>
      <c r="G350" s="21"/>
      <c r="H350" s="21"/>
      <c r="I350" s="21"/>
      <c r="J350" s="21"/>
      <c r="K350" s="21"/>
      <c r="L350" s="21"/>
      <c r="M350" s="21"/>
      <c r="N350" s="21"/>
      <c r="O350" s="21"/>
    </row>
    <row r="351" spans="1:15" ht="15">
      <c r="A351" s="79"/>
      <c r="B351" s="21"/>
      <c r="C351" s="21"/>
      <c r="D351" s="21"/>
      <c r="E351" s="21"/>
      <c r="F351" s="21"/>
      <c r="G351" s="21"/>
      <c r="H351" s="21"/>
      <c r="I351" s="21"/>
      <c r="J351" s="21"/>
      <c r="K351" s="21"/>
      <c r="L351" s="21"/>
      <c r="M351" s="21"/>
      <c r="N351" s="21"/>
      <c r="O351" s="21"/>
    </row>
    <row r="352" spans="1:15" ht="15">
      <c r="A352" s="79"/>
      <c r="B352" s="21"/>
      <c r="C352" s="21"/>
      <c r="D352" s="21"/>
      <c r="E352" s="21"/>
      <c r="F352" s="21"/>
      <c r="G352" s="21"/>
      <c r="H352" s="21"/>
      <c r="I352" s="21"/>
      <c r="J352" s="21"/>
      <c r="K352" s="21"/>
      <c r="L352" s="21"/>
      <c r="M352" s="21"/>
      <c r="N352" s="21"/>
      <c r="O352" s="21"/>
    </row>
    <row r="353" spans="1:15" ht="15">
      <c r="A353" s="79"/>
      <c r="B353" s="21"/>
      <c r="C353" s="21"/>
      <c r="D353" s="21"/>
      <c r="E353" s="21"/>
      <c r="F353" s="21"/>
      <c r="G353" s="21"/>
      <c r="H353" s="21"/>
      <c r="I353" s="21"/>
      <c r="J353" s="21"/>
      <c r="K353" s="21"/>
      <c r="L353" s="21"/>
      <c r="M353" s="21"/>
      <c r="N353" s="21"/>
      <c r="O353" s="21"/>
    </row>
    <row r="354" spans="1:15" ht="15">
      <c r="A354" s="79"/>
      <c r="B354" s="21"/>
      <c r="C354" s="21"/>
      <c r="D354" s="21"/>
      <c r="E354" s="21"/>
      <c r="F354" s="21"/>
      <c r="G354" s="21"/>
      <c r="H354" s="21"/>
      <c r="I354" s="21"/>
      <c r="J354" s="21"/>
      <c r="K354" s="21"/>
      <c r="L354" s="21"/>
      <c r="M354" s="21"/>
      <c r="N354" s="21"/>
      <c r="O354" s="21"/>
    </row>
    <row r="355" spans="1:15" ht="15">
      <c r="A355" s="79"/>
      <c r="B355" s="21"/>
      <c r="C355" s="21"/>
      <c r="D355" s="21"/>
      <c r="E355" s="21"/>
      <c r="F355" s="21"/>
      <c r="G355" s="21"/>
      <c r="H355" s="21"/>
      <c r="I355" s="21"/>
      <c r="J355" s="21"/>
      <c r="K355" s="21"/>
      <c r="L355" s="21"/>
      <c r="M355" s="21"/>
      <c r="N355" s="21"/>
      <c r="O355" s="21"/>
    </row>
    <row r="356" spans="1:15" ht="15">
      <c r="A356" s="79"/>
      <c r="B356" s="21"/>
      <c r="C356" s="21"/>
      <c r="D356" s="21"/>
      <c r="E356" s="21"/>
      <c r="F356" s="21"/>
      <c r="G356" s="21"/>
      <c r="H356" s="21"/>
      <c r="I356" s="21"/>
      <c r="J356" s="21"/>
      <c r="K356" s="21"/>
      <c r="L356" s="21"/>
      <c r="M356" s="21"/>
      <c r="N356" s="21"/>
      <c r="O356" s="21"/>
    </row>
    <row r="357" spans="1:15" ht="15">
      <c r="A357" s="79"/>
      <c r="B357" s="21"/>
      <c r="C357" s="21"/>
      <c r="D357" s="21"/>
      <c r="E357" s="21"/>
      <c r="F357" s="21"/>
      <c r="G357" s="21"/>
      <c r="H357" s="21"/>
      <c r="I357" s="21"/>
      <c r="J357" s="21"/>
      <c r="K357" s="21"/>
      <c r="L357" s="21"/>
      <c r="M357" s="21"/>
      <c r="N357" s="21"/>
      <c r="O357" s="21"/>
    </row>
    <row r="358" spans="1:15" ht="15">
      <c r="A358" s="79"/>
      <c r="B358" s="21"/>
      <c r="C358" s="21"/>
      <c r="D358" s="21"/>
      <c r="E358" s="21"/>
      <c r="F358" s="21"/>
      <c r="G358" s="21"/>
      <c r="H358" s="21"/>
      <c r="I358" s="21"/>
      <c r="J358" s="21"/>
      <c r="K358" s="21"/>
      <c r="L358" s="21"/>
      <c r="M358" s="21"/>
      <c r="N358" s="21"/>
      <c r="O358" s="21"/>
    </row>
    <row r="359" spans="1:15" ht="15">
      <c r="A359" s="79"/>
      <c r="B359" s="21"/>
      <c r="C359" s="21"/>
      <c r="D359" s="21"/>
      <c r="E359" s="21"/>
      <c r="F359" s="21"/>
      <c r="G359" s="21"/>
      <c r="H359" s="21"/>
      <c r="I359" s="21"/>
      <c r="J359" s="21"/>
      <c r="K359" s="21"/>
      <c r="L359" s="21"/>
      <c r="M359" s="21"/>
      <c r="N359" s="21"/>
      <c r="O359" s="21"/>
    </row>
    <row r="360" spans="1:15" ht="15">
      <c r="A360" s="79"/>
      <c r="B360" s="21"/>
      <c r="C360" s="21"/>
      <c r="D360" s="21"/>
      <c r="E360" s="21"/>
      <c r="F360" s="21"/>
      <c r="G360" s="21"/>
      <c r="H360" s="21"/>
      <c r="I360" s="21"/>
      <c r="J360" s="21"/>
      <c r="K360" s="21"/>
      <c r="L360" s="21"/>
      <c r="M360" s="21"/>
      <c r="N360" s="21"/>
      <c r="O360" s="21"/>
    </row>
    <row r="361" spans="1:15" ht="15">
      <c r="A361" s="79"/>
      <c r="B361" s="21"/>
      <c r="C361" s="21"/>
      <c r="D361" s="21"/>
      <c r="E361" s="21"/>
      <c r="F361" s="21"/>
      <c r="G361" s="21"/>
      <c r="H361" s="21"/>
      <c r="I361" s="21"/>
      <c r="J361" s="21"/>
      <c r="K361" s="21"/>
      <c r="L361" s="21"/>
      <c r="M361" s="21"/>
      <c r="N361" s="21"/>
      <c r="O361" s="21"/>
    </row>
    <row r="362" spans="1:15" ht="15">
      <c r="A362" s="79"/>
      <c r="B362" s="21"/>
      <c r="C362" s="21"/>
      <c r="D362" s="21"/>
      <c r="E362" s="21"/>
      <c r="F362" s="21"/>
      <c r="G362" s="21"/>
      <c r="H362" s="21"/>
      <c r="I362" s="21"/>
      <c r="J362" s="21"/>
      <c r="K362" s="21"/>
      <c r="L362" s="21"/>
      <c r="M362" s="21"/>
      <c r="N362" s="21"/>
      <c r="O362" s="21"/>
    </row>
    <row r="363" spans="1:15" ht="15">
      <c r="A363" s="79"/>
      <c r="B363" s="21"/>
      <c r="C363" s="21"/>
      <c r="D363" s="21"/>
      <c r="E363" s="21"/>
      <c r="F363" s="21"/>
      <c r="G363" s="21"/>
      <c r="H363" s="21"/>
      <c r="I363" s="21"/>
      <c r="J363" s="21"/>
      <c r="K363" s="21"/>
      <c r="L363" s="21"/>
      <c r="M363" s="21"/>
      <c r="N363" s="21"/>
      <c r="O363" s="21"/>
    </row>
    <row r="364" spans="1:15" ht="15">
      <c r="A364" s="79"/>
      <c r="B364" s="21"/>
      <c r="C364" s="21"/>
      <c r="D364" s="21"/>
      <c r="E364" s="21"/>
      <c r="F364" s="21"/>
      <c r="G364" s="21"/>
      <c r="H364" s="21"/>
      <c r="I364" s="21"/>
      <c r="J364" s="21"/>
      <c r="K364" s="21"/>
      <c r="L364" s="21"/>
      <c r="M364" s="21"/>
      <c r="N364" s="21"/>
      <c r="O364" s="21"/>
    </row>
    <row r="365" spans="1:15" ht="15">
      <c r="A365" s="79"/>
      <c r="B365" s="21"/>
      <c r="C365" s="21"/>
      <c r="D365" s="21"/>
      <c r="E365" s="21"/>
      <c r="F365" s="21"/>
      <c r="G365" s="21"/>
      <c r="H365" s="21"/>
      <c r="I365" s="21"/>
      <c r="J365" s="21"/>
      <c r="K365" s="21"/>
      <c r="L365" s="21"/>
      <c r="M365" s="21"/>
      <c r="N365" s="21"/>
      <c r="O365" s="21"/>
    </row>
    <row r="366" spans="1:15" ht="15">
      <c r="A366" s="79"/>
      <c r="B366" s="21"/>
      <c r="C366" s="21"/>
      <c r="D366" s="21"/>
      <c r="E366" s="21"/>
      <c r="F366" s="21"/>
      <c r="G366" s="21"/>
      <c r="H366" s="21"/>
      <c r="I366" s="21"/>
      <c r="J366" s="21"/>
      <c r="K366" s="21"/>
      <c r="L366" s="21"/>
      <c r="M366" s="21"/>
      <c r="N366" s="21"/>
      <c r="O366" s="21"/>
    </row>
    <row r="367" spans="1:15" ht="15">
      <c r="A367" s="79"/>
      <c r="B367" s="21"/>
      <c r="C367" s="21"/>
      <c r="D367" s="21"/>
      <c r="E367" s="21"/>
      <c r="F367" s="21"/>
      <c r="G367" s="21"/>
      <c r="H367" s="21"/>
      <c r="I367" s="21"/>
      <c r="J367" s="21"/>
      <c r="K367" s="21"/>
      <c r="L367" s="21"/>
      <c r="M367" s="21"/>
      <c r="N367" s="21"/>
      <c r="O367" s="21"/>
    </row>
    <row r="368" spans="1:15" ht="15">
      <c r="A368" s="79"/>
      <c r="B368" s="21"/>
      <c r="C368" s="21"/>
      <c r="D368" s="21"/>
      <c r="E368" s="21"/>
      <c r="F368" s="21"/>
      <c r="G368" s="21"/>
      <c r="H368" s="21"/>
      <c r="I368" s="21"/>
      <c r="J368" s="21"/>
      <c r="K368" s="21"/>
      <c r="L368" s="21"/>
      <c r="M368" s="21"/>
      <c r="N368" s="21"/>
      <c r="O368" s="21"/>
    </row>
    <row r="369" spans="1:15" ht="15">
      <c r="A369" s="79"/>
      <c r="B369" s="21"/>
      <c r="C369" s="21"/>
      <c r="D369" s="21"/>
      <c r="E369" s="21"/>
      <c r="F369" s="21"/>
      <c r="G369" s="21"/>
      <c r="H369" s="21"/>
      <c r="I369" s="21"/>
      <c r="J369" s="21"/>
      <c r="K369" s="21"/>
      <c r="L369" s="21"/>
      <c r="M369" s="21"/>
      <c r="N369" s="21"/>
      <c r="O369" s="21"/>
    </row>
    <row r="370" spans="1:15" ht="15">
      <c r="A370" s="79"/>
      <c r="B370" s="21"/>
      <c r="C370" s="21"/>
      <c r="D370" s="21"/>
      <c r="E370" s="21"/>
      <c r="F370" s="21"/>
      <c r="G370" s="21"/>
      <c r="H370" s="21"/>
      <c r="I370" s="21"/>
      <c r="J370" s="21"/>
      <c r="K370" s="21"/>
      <c r="L370" s="21"/>
      <c r="M370" s="21"/>
      <c r="N370" s="21"/>
      <c r="O370" s="21"/>
    </row>
    <row r="371" spans="1:15" ht="15">
      <c r="A371" s="79"/>
      <c r="B371" s="21"/>
      <c r="C371" s="21"/>
      <c r="D371" s="21"/>
      <c r="E371" s="21"/>
      <c r="F371" s="21"/>
      <c r="G371" s="21"/>
      <c r="H371" s="21"/>
      <c r="I371" s="21"/>
      <c r="J371" s="21"/>
      <c r="K371" s="21"/>
      <c r="L371" s="21"/>
      <c r="M371" s="21"/>
      <c r="N371" s="21"/>
      <c r="O371" s="21"/>
    </row>
    <row r="372" spans="1:15" ht="15">
      <c r="A372" s="79"/>
      <c r="B372" s="21"/>
      <c r="C372" s="21"/>
      <c r="D372" s="21"/>
      <c r="E372" s="21"/>
      <c r="F372" s="21"/>
      <c r="G372" s="21"/>
      <c r="H372" s="21"/>
      <c r="I372" s="21"/>
      <c r="J372" s="21"/>
      <c r="K372" s="21"/>
      <c r="L372" s="21"/>
      <c r="M372" s="21"/>
      <c r="N372" s="21"/>
      <c r="O372" s="21"/>
    </row>
    <row r="373" spans="1:15" ht="15">
      <c r="A373" s="79"/>
      <c r="B373" s="21"/>
      <c r="C373" s="21"/>
      <c r="D373" s="21"/>
      <c r="E373" s="21"/>
      <c r="F373" s="21"/>
      <c r="G373" s="21"/>
      <c r="H373" s="21"/>
      <c r="I373" s="21"/>
      <c r="J373" s="21"/>
      <c r="K373" s="21"/>
      <c r="L373" s="21"/>
      <c r="M373" s="21"/>
      <c r="N373" s="21"/>
      <c r="O373" s="21"/>
    </row>
    <row r="374" spans="1:15" ht="15">
      <c r="A374" s="79"/>
      <c r="B374" s="21"/>
      <c r="C374" s="21"/>
      <c r="D374" s="21"/>
      <c r="E374" s="21"/>
      <c r="F374" s="21"/>
      <c r="G374" s="21"/>
      <c r="H374" s="21"/>
      <c r="I374" s="21"/>
      <c r="J374" s="21"/>
      <c r="K374" s="21"/>
      <c r="L374" s="21"/>
      <c r="M374" s="21"/>
      <c r="N374" s="21"/>
      <c r="O374" s="21"/>
    </row>
    <row r="375" spans="1:15" ht="15">
      <c r="A375" s="79"/>
      <c r="B375" s="21"/>
      <c r="C375" s="21"/>
      <c r="D375" s="21"/>
      <c r="E375" s="21"/>
      <c r="F375" s="21"/>
      <c r="G375" s="21"/>
      <c r="H375" s="21"/>
      <c r="I375" s="21"/>
      <c r="J375" s="21"/>
      <c r="K375" s="21"/>
      <c r="L375" s="21"/>
      <c r="M375" s="21"/>
      <c r="N375" s="21"/>
      <c r="O375" s="21"/>
    </row>
    <row r="376" spans="1:15" ht="15">
      <c r="A376" s="79"/>
      <c r="B376" s="21"/>
      <c r="C376" s="21"/>
      <c r="D376" s="21"/>
      <c r="E376" s="21"/>
      <c r="F376" s="21"/>
      <c r="G376" s="21"/>
      <c r="H376" s="21"/>
      <c r="I376" s="21"/>
      <c r="J376" s="21"/>
      <c r="K376" s="21"/>
      <c r="L376" s="21"/>
      <c r="M376" s="21"/>
      <c r="N376" s="21"/>
      <c r="O376" s="21"/>
    </row>
    <row r="377" spans="1:15" ht="15">
      <c r="A377" s="79"/>
      <c r="B377" s="21"/>
      <c r="C377" s="21"/>
      <c r="D377" s="21"/>
      <c r="E377" s="21"/>
      <c r="F377" s="21"/>
      <c r="G377" s="21"/>
      <c r="H377" s="21"/>
      <c r="I377" s="21"/>
      <c r="J377" s="21"/>
      <c r="K377" s="21"/>
      <c r="L377" s="21"/>
      <c r="M377" s="21"/>
      <c r="N377" s="21"/>
      <c r="O377" s="21"/>
    </row>
    <row r="378" spans="1:15" ht="15">
      <c r="A378" s="79"/>
      <c r="B378" s="21"/>
      <c r="C378" s="21"/>
      <c r="D378" s="21"/>
      <c r="E378" s="21"/>
      <c r="F378" s="21"/>
      <c r="G378" s="21"/>
      <c r="H378" s="21"/>
      <c r="I378" s="21"/>
      <c r="J378" s="21"/>
      <c r="K378" s="21"/>
      <c r="L378" s="21"/>
      <c r="M378" s="21"/>
      <c r="N378" s="21"/>
      <c r="O378" s="21"/>
    </row>
    <row r="379" spans="1:15" ht="15">
      <c r="A379" s="79"/>
      <c r="B379" s="21"/>
      <c r="C379" s="21"/>
      <c r="D379" s="21"/>
      <c r="E379" s="21"/>
      <c r="F379" s="21"/>
      <c r="G379" s="21"/>
      <c r="H379" s="21"/>
      <c r="I379" s="21"/>
      <c r="J379" s="21"/>
      <c r="K379" s="21"/>
      <c r="L379" s="21"/>
      <c r="M379" s="21"/>
      <c r="N379" s="21"/>
      <c r="O379" s="21"/>
    </row>
    <row r="380" spans="1:15" ht="15">
      <c r="A380" s="79"/>
      <c r="B380" s="21"/>
      <c r="C380" s="21"/>
      <c r="D380" s="21"/>
      <c r="E380" s="21"/>
      <c r="F380" s="21"/>
      <c r="G380" s="21"/>
      <c r="H380" s="21"/>
      <c r="I380" s="21"/>
      <c r="J380" s="21"/>
      <c r="K380" s="21"/>
      <c r="L380" s="21"/>
      <c r="M380" s="21"/>
      <c r="N380" s="21"/>
      <c r="O380" s="21"/>
    </row>
    <row r="381" spans="1:15" ht="15">
      <c r="A381" s="79"/>
      <c r="B381" s="21"/>
      <c r="C381" s="21"/>
      <c r="D381" s="21"/>
      <c r="E381" s="21"/>
      <c r="F381" s="21"/>
      <c r="G381" s="21"/>
      <c r="H381" s="21"/>
      <c r="I381" s="21"/>
      <c r="J381" s="21"/>
      <c r="K381" s="21"/>
      <c r="L381" s="21"/>
      <c r="M381" s="21"/>
      <c r="N381" s="21"/>
      <c r="O381" s="21"/>
    </row>
    <row r="382" spans="1:15" ht="15">
      <c r="A382" s="79"/>
      <c r="B382" s="21"/>
      <c r="C382" s="21"/>
      <c r="D382" s="21"/>
      <c r="E382" s="21"/>
      <c r="F382" s="21"/>
      <c r="G382" s="21"/>
      <c r="H382" s="21"/>
      <c r="I382" s="21"/>
      <c r="J382" s="21"/>
      <c r="K382" s="21"/>
      <c r="L382" s="21"/>
      <c r="M382" s="21"/>
      <c r="N382" s="21"/>
      <c r="O382" s="21"/>
    </row>
    <row r="383" spans="1:15" ht="15">
      <c r="A383" s="79"/>
      <c r="B383" s="21"/>
      <c r="C383" s="21"/>
      <c r="D383" s="21"/>
      <c r="E383" s="21"/>
      <c r="F383" s="21"/>
      <c r="G383" s="21"/>
      <c r="H383" s="21"/>
      <c r="I383" s="21"/>
      <c r="J383" s="21"/>
      <c r="K383" s="21"/>
      <c r="L383" s="21"/>
      <c r="M383" s="21"/>
      <c r="N383" s="21"/>
      <c r="O383" s="21"/>
    </row>
    <row r="384" spans="1:15" ht="15">
      <c r="A384" s="79"/>
      <c r="B384" s="21"/>
      <c r="C384" s="21"/>
      <c r="D384" s="21"/>
      <c r="E384" s="21"/>
      <c r="F384" s="21"/>
      <c r="G384" s="21"/>
      <c r="H384" s="21"/>
      <c r="I384" s="21"/>
      <c r="J384" s="21"/>
      <c r="K384" s="21"/>
      <c r="L384" s="21"/>
      <c r="M384" s="21"/>
      <c r="N384" s="21"/>
      <c r="O384" s="21"/>
    </row>
    <row r="385" spans="1:15" ht="15">
      <c r="A385" s="79"/>
      <c r="B385" s="21"/>
      <c r="C385" s="21"/>
      <c r="D385" s="21"/>
      <c r="E385" s="21"/>
      <c r="F385" s="21"/>
      <c r="G385" s="21"/>
      <c r="H385" s="21"/>
      <c r="I385" s="21"/>
      <c r="J385" s="21"/>
      <c r="K385" s="21"/>
      <c r="L385" s="21"/>
      <c r="M385" s="21"/>
      <c r="N385" s="21"/>
      <c r="O385" s="21"/>
    </row>
    <row r="386" spans="1:15" ht="15">
      <c r="A386" s="79"/>
      <c r="B386" s="21"/>
      <c r="C386" s="21"/>
      <c r="D386" s="21"/>
      <c r="E386" s="21"/>
      <c r="F386" s="21"/>
      <c r="G386" s="21"/>
      <c r="H386" s="21"/>
      <c r="I386" s="21"/>
      <c r="J386" s="21"/>
      <c r="K386" s="21"/>
      <c r="L386" s="21"/>
      <c r="M386" s="21"/>
      <c r="N386" s="21"/>
      <c r="O386" s="21"/>
    </row>
    <row r="387" spans="1:15" ht="15">
      <c r="A387" s="79"/>
      <c r="B387" s="21"/>
      <c r="C387" s="21"/>
      <c r="D387" s="21"/>
      <c r="E387" s="21"/>
      <c r="F387" s="21"/>
      <c r="G387" s="21"/>
      <c r="H387" s="21"/>
      <c r="I387" s="21"/>
      <c r="J387" s="21"/>
      <c r="K387" s="21"/>
      <c r="L387" s="21"/>
      <c r="M387" s="21"/>
      <c r="N387" s="21"/>
      <c r="O387" s="21"/>
    </row>
    <row r="388" spans="1:15" ht="15">
      <c r="A388" s="79"/>
      <c r="B388" s="21"/>
      <c r="C388" s="21"/>
      <c r="D388" s="21"/>
      <c r="E388" s="21"/>
      <c r="F388" s="21"/>
      <c r="G388" s="21"/>
      <c r="H388" s="21"/>
      <c r="I388" s="21"/>
      <c r="J388" s="21"/>
      <c r="K388" s="21"/>
      <c r="L388" s="21"/>
      <c r="M388" s="21"/>
      <c r="N388" s="21"/>
      <c r="O388" s="21"/>
    </row>
    <row r="389" spans="1:15" ht="15">
      <c r="A389" s="79"/>
      <c r="B389" s="21"/>
      <c r="C389" s="21"/>
      <c r="D389" s="21"/>
      <c r="E389" s="21"/>
      <c r="F389" s="21"/>
      <c r="G389" s="21"/>
      <c r="H389" s="21"/>
      <c r="I389" s="21"/>
      <c r="J389" s="21"/>
      <c r="K389" s="21"/>
      <c r="L389" s="21"/>
      <c r="M389" s="21"/>
      <c r="N389" s="21"/>
      <c r="O389" s="21"/>
    </row>
    <row r="390" spans="1:15" ht="15">
      <c r="A390" s="79"/>
      <c r="B390" s="21"/>
      <c r="C390" s="21"/>
      <c r="D390" s="21"/>
      <c r="E390" s="21"/>
      <c r="F390" s="21"/>
      <c r="G390" s="21"/>
      <c r="H390" s="21"/>
      <c r="I390" s="21"/>
      <c r="J390" s="21"/>
      <c r="K390" s="21"/>
      <c r="L390" s="21"/>
      <c r="M390" s="21"/>
      <c r="N390" s="21"/>
      <c r="O390" s="21"/>
    </row>
    <row r="391" spans="1:15" ht="15">
      <c r="A391" s="79"/>
      <c r="B391" s="21"/>
      <c r="C391" s="21"/>
      <c r="D391" s="21"/>
      <c r="E391" s="21"/>
      <c r="F391" s="21"/>
      <c r="G391" s="21"/>
      <c r="H391" s="21"/>
      <c r="I391" s="21"/>
      <c r="J391" s="21"/>
      <c r="K391" s="21"/>
      <c r="L391" s="21"/>
      <c r="M391" s="21"/>
      <c r="N391" s="21"/>
      <c r="O391" s="21"/>
    </row>
    <row r="392" spans="1:15" ht="15">
      <c r="A392" s="79"/>
      <c r="B392" s="21"/>
      <c r="C392" s="21"/>
      <c r="D392" s="21"/>
      <c r="E392" s="21"/>
      <c r="F392" s="21"/>
      <c r="G392" s="21"/>
      <c r="H392" s="21"/>
      <c r="I392" s="21"/>
      <c r="J392" s="21"/>
      <c r="K392" s="21"/>
      <c r="L392" s="21"/>
      <c r="M392" s="21"/>
      <c r="N392" s="21"/>
      <c r="O392" s="21"/>
    </row>
    <row r="393" spans="1:15" ht="15">
      <c r="A393" s="79"/>
      <c r="B393" s="21"/>
      <c r="C393" s="21"/>
      <c r="D393" s="21"/>
      <c r="E393" s="21"/>
      <c r="F393" s="21"/>
      <c r="G393" s="21"/>
      <c r="H393" s="21"/>
      <c r="I393" s="21"/>
      <c r="J393" s="21"/>
      <c r="K393" s="21"/>
      <c r="L393" s="21"/>
      <c r="M393" s="21"/>
      <c r="N393" s="21"/>
      <c r="O393" s="21"/>
    </row>
    <row r="394" spans="1:15" ht="15">
      <c r="A394" s="79"/>
      <c r="B394" s="21"/>
      <c r="C394" s="21"/>
      <c r="D394" s="21"/>
      <c r="E394" s="21"/>
      <c r="F394" s="21"/>
      <c r="G394" s="21"/>
      <c r="H394" s="21"/>
      <c r="I394" s="21"/>
      <c r="J394" s="21"/>
      <c r="K394" s="21"/>
      <c r="L394" s="21"/>
      <c r="M394" s="21"/>
      <c r="N394" s="21"/>
      <c r="O394" s="21"/>
    </row>
    <row r="395" spans="1:15" ht="15">
      <c r="A395" s="79"/>
      <c r="B395" s="21"/>
      <c r="C395" s="21"/>
      <c r="D395" s="21"/>
      <c r="E395" s="21"/>
      <c r="F395" s="21"/>
      <c r="G395" s="21"/>
      <c r="H395" s="21"/>
      <c r="I395" s="21"/>
      <c r="J395" s="21"/>
      <c r="K395" s="21"/>
      <c r="L395" s="21"/>
      <c r="M395" s="21"/>
      <c r="N395" s="21"/>
      <c r="O395" s="21"/>
    </row>
    <row r="396" spans="1:15" ht="15">
      <c r="A396" s="79"/>
      <c r="B396" s="21"/>
      <c r="C396" s="21"/>
      <c r="D396" s="21"/>
      <c r="E396" s="21"/>
      <c r="F396" s="21"/>
      <c r="G396" s="21"/>
      <c r="H396" s="21"/>
      <c r="I396" s="21"/>
      <c r="J396" s="21"/>
      <c r="K396" s="21"/>
      <c r="L396" s="21"/>
      <c r="M396" s="21"/>
      <c r="N396" s="21"/>
      <c r="O396" s="21"/>
    </row>
    <row r="397" spans="1:15" ht="15">
      <c r="A397" s="79"/>
      <c r="B397" s="21"/>
      <c r="C397" s="21"/>
      <c r="D397" s="21"/>
      <c r="E397" s="21"/>
      <c r="F397" s="21"/>
      <c r="G397" s="21"/>
      <c r="H397" s="21"/>
      <c r="I397" s="21"/>
      <c r="J397" s="21"/>
      <c r="K397" s="21"/>
      <c r="L397" s="21"/>
      <c r="M397" s="21"/>
      <c r="N397" s="21"/>
      <c r="O397" s="21"/>
    </row>
    <row r="398" spans="1:15" ht="15">
      <c r="A398" s="79"/>
      <c r="B398" s="21"/>
      <c r="C398" s="21"/>
      <c r="D398" s="21"/>
      <c r="E398" s="21"/>
      <c r="F398" s="21"/>
      <c r="G398" s="21"/>
      <c r="H398" s="21"/>
      <c r="I398" s="21"/>
      <c r="J398" s="21"/>
      <c r="K398" s="21"/>
      <c r="L398" s="21"/>
      <c r="M398" s="21"/>
      <c r="N398" s="21"/>
      <c r="O398" s="21"/>
    </row>
  </sheetData>
  <mergeCells count="72">
    <mergeCell ref="N46:O46"/>
    <mergeCell ref="N43:O43"/>
    <mergeCell ref="M42:O42"/>
    <mergeCell ref="N27:O27"/>
    <mergeCell ref="N40:O40"/>
    <mergeCell ref="N12:O12"/>
    <mergeCell ref="N13:O13"/>
    <mergeCell ref="N26:O26"/>
    <mergeCell ref="N45:O45"/>
    <mergeCell ref="N44:O44"/>
    <mergeCell ref="N235:O235"/>
    <mergeCell ref="N219:O219"/>
    <mergeCell ref="N217:O217"/>
    <mergeCell ref="N65:O65"/>
    <mergeCell ref="N272:O272"/>
    <mergeCell ref="N273:O273"/>
    <mergeCell ref="N254:O254"/>
    <mergeCell ref="N121:O121"/>
    <mergeCell ref="N76:O76"/>
    <mergeCell ref="N75:O75"/>
    <mergeCell ref="N155:O155"/>
    <mergeCell ref="N178:O178"/>
    <mergeCell ref="N100:O100"/>
    <mergeCell ref="N101:O101"/>
    <mergeCell ref="M19:O19"/>
    <mergeCell ref="M20:O20"/>
    <mergeCell ref="N9:O9"/>
    <mergeCell ref="N15:O15"/>
    <mergeCell ref="M18:O18"/>
    <mergeCell ref="N17:O17"/>
    <mergeCell ref="N16:O16"/>
    <mergeCell ref="N10:O10"/>
    <mergeCell ref="N7:O7"/>
    <mergeCell ref="N6:O6"/>
    <mergeCell ref="N5:O5"/>
    <mergeCell ref="N3:O3"/>
    <mergeCell ref="N4:O4"/>
    <mergeCell ref="H188:I188"/>
    <mergeCell ref="H187:I187"/>
    <mergeCell ref="N161:O161"/>
    <mergeCell ref="H161:I161"/>
    <mergeCell ref="N8:O8"/>
    <mergeCell ref="N33:O33"/>
    <mergeCell ref="N34:O34"/>
    <mergeCell ref="N31:O31"/>
    <mergeCell ref="N32:O32"/>
    <mergeCell ref="N35:O35"/>
    <mergeCell ref="N30:O30"/>
    <mergeCell ref="N29:O29"/>
    <mergeCell ref="N39:O39"/>
    <mergeCell ref="N28:O28"/>
    <mergeCell ref="N58:O58"/>
    <mergeCell ref="N69:O69"/>
    <mergeCell ref="N145:O145"/>
    <mergeCell ref="N133:O133"/>
    <mergeCell ref="N160:O160"/>
    <mergeCell ref="N170:O170"/>
    <mergeCell ref="N166:O166"/>
    <mergeCell ref="N164:O164"/>
    <mergeCell ref="N136:O136"/>
    <mergeCell ref="N140:O140"/>
    <mergeCell ref="N139:O139"/>
    <mergeCell ref="N152:O152"/>
    <mergeCell ref="H110:I110"/>
    <mergeCell ref="H139:I139"/>
    <mergeCell ref="N129:O129"/>
    <mergeCell ref="N135:O135"/>
    <mergeCell ref="N134:O134"/>
    <mergeCell ref="N130:O130"/>
    <mergeCell ref="N131:O131"/>
    <mergeCell ref="N124:O124"/>
    <mergeCell ref="N128:O128"/>
  </mergeCells>
  <conditionalFormatting sqref="A1 A319:A398">
    <cfRule type="notContainsBlanks" dxfId="1" priority="1">
      <formula>LEN(TRIM(A1))&gt;0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253"/>
  <sheetViews>
    <sheetView workbookViewId="0">
      <selection activeCell="G13" sqref="G13"/>
    </sheetView>
  </sheetViews>
  <sheetFormatPr defaultColWidth="14.42578125" defaultRowHeight="15.75" customHeight="1"/>
  <sheetData>
    <row r="1" spans="1:2" ht="15.75" customHeight="1">
      <c r="A1" s="13" t="s">
        <v>724</v>
      </c>
      <c r="B1" s="10">
        <v>66.043000000000006</v>
      </c>
    </row>
    <row r="2" spans="1:2" ht="15.75" customHeight="1">
      <c r="A2" s="13" t="s">
        <v>726</v>
      </c>
      <c r="B2" s="10">
        <v>66.165999999999997</v>
      </c>
    </row>
    <row r="3" spans="1:2" ht="15.75" customHeight="1">
      <c r="A3" s="13" t="s">
        <v>726</v>
      </c>
      <c r="B3" s="10">
        <v>66.165999999999997</v>
      </c>
    </row>
    <row r="4" spans="1:2" ht="15.75" customHeight="1">
      <c r="A4" s="13" t="s">
        <v>726</v>
      </c>
      <c r="B4" s="10">
        <v>66.165999999999997</v>
      </c>
    </row>
    <row r="5" spans="1:2" ht="15.75" customHeight="1">
      <c r="A5" s="13" t="s">
        <v>726</v>
      </c>
      <c r="B5" s="10">
        <v>66.165999999999997</v>
      </c>
    </row>
    <row r="6" spans="1:2" ht="15.75" customHeight="1">
      <c r="A6" s="13" t="s">
        <v>726</v>
      </c>
      <c r="B6" s="10">
        <v>66.165999999999997</v>
      </c>
    </row>
    <row r="7" spans="1:2" ht="15.75" customHeight="1">
      <c r="A7" s="13" t="s">
        <v>726</v>
      </c>
      <c r="B7" s="10">
        <v>66.165999999999997</v>
      </c>
    </row>
    <row r="8" spans="1:2" ht="15.75" customHeight="1">
      <c r="A8" s="13" t="s">
        <v>726</v>
      </c>
      <c r="B8" s="10">
        <v>66.165999999999997</v>
      </c>
    </row>
    <row r="9" spans="1:2" ht="15.75" customHeight="1">
      <c r="A9" s="13" t="s">
        <v>726</v>
      </c>
      <c r="B9" s="10">
        <v>66.165999999999997</v>
      </c>
    </row>
    <row r="10" spans="1:2" ht="15.75" customHeight="1">
      <c r="A10" s="13" t="s">
        <v>726</v>
      </c>
      <c r="B10" s="10">
        <v>66.165999999999997</v>
      </c>
    </row>
    <row r="11" spans="1:2" ht="15.75" customHeight="1">
      <c r="A11" s="13" t="s">
        <v>727</v>
      </c>
      <c r="B11" s="10">
        <v>66.165999999999997</v>
      </c>
    </row>
    <row r="12" spans="1:2" ht="15.75" customHeight="1">
      <c r="A12" s="13" t="s">
        <v>727</v>
      </c>
      <c r="B12" s="10">
        <v>66.207250000000002</v>
      </c>
    </row>
    <row r="13" spans="1:2" ht="15.75" customHeight="1">
      <c r="A13" s="13" t="s">
        <v>727</v>
      </c>
      <c r="B13" s="10">
        <v>66.211500000000001</v>
      </c>
    </row>
    <row r="14" spans="1:2" ht="15.75" customHeight="1">
      <c r="A14" s="13" t="s">
        <v>728</v>
      </c>
      <c r="B14" s="10">
        <v>66.235618029999998</v>
      </c>
    </row>
    <row r="15" spans="1:2" ht="15.75" customHeight="1">
      <c r="A15" s="13" t="s">
        <v>727</v>
      </c>
      <c r="B15" s="10">
        <v>66.269666665000003</v>
      </c>
    </row>
    <row r="16" spans="1:2" ht="15.75" customHeight="1">
      <c r="A16" s="13" t="s">
        <v>728</v>
      </c>
      <c r="B16" s="10">
        <v>66.371499999999997</v>
      </c>
    </row>
    <row r="17" spans="1:2" ht="15.75" customHeight="1">
      <c r="A17" s="13" t="s">
        <v>728</v>
      </c>
      <c r="B17" s="10">
        <v>66.371499999999997</v>
      </c>
    </row>
    <row r="18" spans="1:2" ht="15.75" customHeight="1">
      <c r="A18" s="13" t="s">
        <v>728</v>
      </c>
      <c r="B18" s="10">
        <v>66.371499999999997</v>
      </c>
    </row>
    <row r="19" spans="1:2" ht="15.75" customHeight="1">
      <c r="A19" s="13" t="s">
        <v>729</v>
      </c>
      <c r="B19" s="10">
        <v>66.506500000000003</v>
      </c>
    </row>
    <row r="20" spans="1:2" ht="15.75" customHeight="1">
      <c r="A20" s="13" t="s">
        <v>729</v>
      </c>
      <c r="B20" s="10">
        <v>66.506500000000003</v>
      </c>
    </row>
    <row r="21" spans="1:2" ht="15.75" customHeight="1">
      <c r="A21" s="13" t="s">
        <v>729</v>
      </c>
      <c r="B21" s="10">
        <v>66.506500000000003</v>
      </c>
    </row>
    <row r="22" spans="1:2" ht="15.75" customHeight="1">
      <c r="A22" s="13" t="s">
        <v>729</v>
      </c>
      <c r="B22" s="10">
        <v>66.506500000000003</v>
      </c>
    </row>
    <row r="23" spans="1:2" ht="15.75" customHeight="1">
      <c r="A23" s="13" t="s">
        <v>728</v>
      </c>
      <c r="B23" s="10">
        <v>66.723000000000013</v>
      </c>
    </row>
    <row r="24" spans="1:2" ht="15.75" customHeight="1">
      <c r="A24" s="13" t="s">
        <v>728</v>
      </c>
      <c r="B24" s="10">
        <v>66.723000000000013</v>
      </c>
    </row>
    <row r="25" spans="1:2" ht="15.75" customHeight="1">
      <c r="A25" s="13" t="s">
        <v>727</v>
      </c>
      <c r="B25" s="10">
        <v>66.723000000000013</v>
      </c>
    </row>
    <row r="26" spans="1:2" ht="15.75" customHeight="1">
      <c r="A26" s="13" t="s">
        <v>727</v>
      </c>
      <c r="B26" s="10">
        <v>66.723000000000013</v>
      </c>
    </row>
    <row r="27" spans="1:2" ht="15.75" customHeight="1">
      <c r="A27" s="13" t="s">
        <v>727</v>
      </c>
      <c r="B27" s="10">
        <v>66.723000000000013</v>
      </c>
    </row>
    <row r="28" spans="1:2" ht="15.75" customHeight="1">
      <c r="A28" s="13" t="s">
        <v>727</v>
      </c>
      <c r="B28" s="10">
        <v>66.723000000000013</v>
      </c>
    </row>
    <row r="29" spans="1:2" ht="15">
      <c r="A29" s="13" t="s">
        <v>727</v>
      </c>
      <c r="B29" s="10">
        <v>66.723000000000013</v>
      </c>
    </row>
    <row r="30" spans="1:2" ht="15">
      <c r="A30" s="13" t="s">
        <v>727</v>
      </c>
      <c r="B30" s="10">
        <v>66.971500000000006</v>
      </c>
    </row>
    <row r="31" spans="1:2" ht="15">
      <c r="A31" s="13" t="s">
        <v>727</v>
      </c>
      <c r="B31" s="10">
        <v>66.971500000000006</v>
      </c>
    </row>
    <row r="32" spans="1:2" ht="15">
      <c r="A32" s="13" t="s">
        <v>730</v>
      </c>
      <c r="B32" s="10">
        <v>67.021500000000003</v>
      </c>
    </row>
    <row r="33" spans="1:2" ht="15">
      <c r="A33" s="13" t="s">
        <v>731</v>
      </c>
      <c r="B33" s="10">
        <v>67.021500000000003</v>
      </c>
    </row>
    <row r="34" spans="1:2" ht="15">
      <c r="A34" s="13" t="s">
        <v>730</v>
      </c>
      <c r="B34" s="10">
        <v>67.021500000000003</v>
      </c>
    </row>
    <row r="35" spans="1:2" ht="15">
      <c r="A35" s="13" t="s">
        <v>730</v>
      </c>
      <c r="B35" s="10">
        <v>67.021500000000003</v>
      </c>
    </row>
    <row r="36" spans="1:2" ht="15">
      <c r="A36" s="13" t="s">
        <v>728</v>
      </c>
      <c r="B36" s="10">
        <v>67.021500000000003</v>
      </c>
    </row>
    <row r="37" spans="1:2" ht="15">
      <c r="A37" s="13" t="s">
        <v>730</v>
      </c>
      <c r="B37" s="10">
        <v>67.021500000000003</v>
      </c>
    </row>
    <row r="38" spans="1:2" ht="15">
      <c r="A38" s="13" t="s">
        <v>730</v>
      </c>
      <c r="B38" s="10">
        <v>67.021500000000003</v>
      </c>
    </row>
    <row r="39" spans="1:2" ht="15">
      <c r="A39" s="13" t="s">
        <v>727</v>
      </c>
      <c r="B39" s="10">
        <v>67.094500000000011</v>
      </c>
    </row>
    <row r="40" spans="1:2" ht="15">
      <c r="A40" s="13" t="s">
        <v>732</v>
      </c>
      <c r="B40" s="10">
        <v>67.521500000000003</v>
      </c>
    </row>
    <row r="41" spans="1:2" ht="15">
      <c r="A41" s="13" t="s">
        <v>733</v>
      </c>
      <c r="B41" s="10">
        <v>67.546500000000009</v>
      </c>
    </row>
    <row r="42" spans="1:2" ht="15">
      <c r="A42" s="13" t="s">
        <v>734</v>
      </c>
      <c r="B42" s="10">
        <v>68.054833335000012</v>
      </c>
    </row>
    <row r="43" spans="1:2" ht="15">
      <c r="A43" s="13" t="s">
        <v>735</v>
      </c>
      <c r="B43" s="10">
        <v>68.3215</v>
      </c>
    </row>
    <row r="44" spans="1:2" ht="15">
      <c r="A44" s="13" t="s">
        <v>736</v>
      </c>
      <c r="B44" s="10">
        <v>68.819000000000003</v>
      </c>
    </row>
    <row r="45" spans="1:2" ht="15">
      <c r="A45" s="13" t="s">
        <v>736</v>
      </c>
      <c r="B45" s="10">
        <v>68.935000000000002</v>
      </c>
    </row>
    <row r="46" spans="1:2" ht="15">
      <c r="A46" s="13" t="s">
        <v>736</v>
      </c>
      <c r="B46" s="10">
        <v>68.935000000000002</v>
      </c>
    </row>
    <row r="47" spans="1:2" ht="15">
      <c r="A47" s="13" t="s">
        <v>736</v>
      </c>
      <c r="B47" s="10">
        <v>68.935000000000002</v>
      </c>
    </row>
    <row r="48" spans="1:2" ht="15">
      <c r="A48" s="13" t="s">
        <v>736</v>
      </c>
      <c r="B48" s="10">
        <v>68.935000000000002</v>
      </c>
    </row>
    <row r="49" spans="1:2" ht="15">
      <c r="A49" s="13" t="s">
        <v>736</v>
      </c>
      <c r="B49" s="10">
        <v>68.935000000000002</v>
      </c>
    </row>
    <row r="50" spans="1:2" ht="15">
      <c r="A50" s="13" t="s">
        <v>736</v>
      </c>
      <c r="B50" s="10">
        <v>68.935000000000002</v>
      </c>
    </row>
    <row r="51" spans="1:2" ht="15">
      <c r="A51" s="31" t="s">
        <v>736</v>
      </c>
      <c r="B51" s="10">
        <v>68.935000000000002</v>
      </c>
    </row>
    <row r="52" spans="1:2" ht="15">
      <c r="A52" s="13" t="s">
        <v>737</v>
      </c>
      <c r="B52" s="10">
        <v>69</v>
      </c>
    </row>
    <row r="53" spans="1:2" ht="15">
      <c r="A53" s="13" t="s">
        <v>738</v>
      </c>
      <c r="B53" s="10">
        <v>69.180000000000007</v>
      </c>
    </row>
    <row r="54" spans="1:2" ht="15">
      <c r="A54" s="13" t="s">
        <v>739</v>
      </c>
      <c r="B54" s="10">
        <v>69.2</v>
      </c>
    </row>
    <row r="55" spans="1:2" ht="15">
      <c r="A55" s="13" t="s">
        <v>738</v>
      </c>
      <c r="B55" s="10">
        <v>69.454499999999996</v>
      </c>
    </row>
    <row r="56" spans="1:2" ht="15">
      <c r="A56" s="13" t="s">
        <v>739</v>
      </c>
      <c r="B56" s="10">
        <v>69.5</v>
      </c>
    </row>
    <row r="57" spans="1:2" ht="15">
      <c r="A57" s="13" t="s">
        <v>739</v>
      </c>
      <c r="B57" s="10">
        <v>69.5</v>
      </c>
    </row>
    <row r="58" spans="1:2" ht="15">
      <c r="A58" s="31" t="s">
        <v>740</v>
      </c>
      <c r="B58" s="10">
        <v>69.8</v>
      </c>
    </row>
    <row r="59" spans="1:2" ht="15">
      <c r="A59" s="13" t="s">
        <v>741</v>
      </c>
      <c r="B59" s="10">
        <v>70.58574999999999</v>
      </c>
    </row>
    <row r="60" spans="1:2" ht="15">
      <c r="A60" s="13" t="s">
        <v>732</v>
      </c>
      <c r="B60" s="10">
        <v>70.8</v>
      </c>
    </row>
    <row r="61" spans="1:2" ht="15">
      <c r="A61" s="31" t="s">
        <v>742</v>
      </c>
      <c r="B61" s="10">
        <v>70.900000000000006</v>
      </c>
    </row>
    <row r="62" spans="1:2" ht="15">
      <c r="A62" s="31" t="s">
        <v>736</v>
      </c>
      <c r="B62" s="10">
        <v>70.900000000000006</v>
      </c>
    </row>
    <row r="63" spans="1:2" ht="15">
      <c r="A63" s="13" t="s">
        <v>736</v>
      </c>
      <c r="B63" s="10">
        <v>70.900000000000006</v>
      </c>
    </row>
    <row r="64" spans="1:2" ht="15">
      <c r="A64" s="13" t="s">
        <v>743</v>
      </c>
      <c r="B64" s="10">
        <v>70.95</v>
      </c>
    </row>
    <row r="65" spans="1:2" ht="15">
      <c r="A65" s="13" t="s">
        <v>736</v>
      </c>
      <c r="B65" s="10">
        <v>71.384999999999991</v>
      </c>
    </row>
    <row r="66" spans="1:2" ht="15">
      <c r="A66" s="13" t="s">
        <v>744</v>
      </c>
      <c r="B66" s="10">
        <v>71.5</v>
      </c>
    </row>
    <row r="67" spans="1:2" ht="15">
      <c r="A67" s="13" t="s">
        <v>741</v>
      </c>
      <c r="B67" s="10">
        <v>71.8</v>
      </c>
    </row>
    <row r="68" spans="1:2" ht="15">
      <c r="A68" s="13" t="s">
        <v>736</v>
      </c>
      <c r="B68" s="10">
        <v>71.929000000000002</v>
      </c>
    </row>
    <row r="69" spans="1:2" ht="15">
      <c r="A69" s="13" t="s">
        <v>747</v>
      </c>
      <c r="B69" s="10">
        <v>71.95</v>
      </c>
    </row>
    <row r="70" spans="1:2" ht="15">
      <c r="A70" s="31" t="s">
        <v>748</v>
      </c>
      <c r="B70" s="10">
        <v>72.05</v>
      </c>
    </row>
    <row r="71" spans="1:2" ht="15">
      <c r="A71" s="31" t="s">
        <v>748</v>
      </c>
      <c r="B71" s="56">
        <v>72.05</v>
      </c>
    </row>
    <row r="72" spans="1:2" ht="15">
      <c r="A72" s="31" t="s">
        <v>736</v>
      </c>
      <c r="B72" s="10">
        <v>72.161500000000004</v>
      </c>
    </row>
    <row r="73" spans="1:2" ht="15">
      <c r="A73" s="31" t="s">
        <v>736</v>
      </c>
      <c r="B73" s="10">
        <v>72.2</v>
      </c>
    </row>
    <row r="74" spans="1:2" ht="15">
      <c r="A74" s="31" t="s">
        <v>736</v>
      </c>
      <c r="B74" s="10">
        <v>72.2</v>
      </c>
    </row>
    <row r="75" spans="1:2" ht="15">
      <c r="A75" s="32" t="s">
        <v>736</v>
      </c>
      <c r="B75" s="10">
        <v>72.2</v>
      </c>
    </row>
    <row r="76" spans="1:2" ht="15">
      <c r="A76" s="31" t="s">
        <v>736</v>
      </c>
      <c r="B76" s="10">
        <v>72.2</v>
      </c>
    </row>
    <row r="77" spans="1:2" ht="15">
      <c r="A77" s="31" t="s">
        <v>736</v>
      </c>
      <c r="B77" s="56">
        <v>72.2</v>
      </c>
    </row>
    <row r="78" spans="1:2" ht="15">
      <c r="A78" s="31" t="s">
        <v>736</v>
      </c>
      <c r="B78" s="56">
        <v>72.2</v>
      </c>
    </row>
    <row r="79" spans="1:2" ht="15">
      <c r="A79" s="13" t="s">
        <v>749</v>
      </c>
      <c r="B79" s="10">
        <v>72.5</v>
      </c>
    </row>
    <row r="80" spans="1:2" ht="15">
      <c r="A80" s="13" t="s">
        <v>747</v>
      </c>
      <c r="B80" s="10">
        <v>72.5</v>
      </c>
    </row>
    <row r="81" spans="1:2" ht="15">
      <c r="A81" s="13" t="s">
        <v>750</v>
      </c>
      <c r="B81" s="10">
        <v>72.58</v>
      </c>
    </row>
    <row r="82" spans="1:2" ht="15">
      <c r="A82" s="13" t="s">
        <v>751</v>
      </c>
      <c r="B82" s="10">
        <v>73.3</v>
      </c>
    </row>
    <row r="83" spans="1:2" ht="15">
      <c r="A83" s="13" t="s">
        <v>752</v>
      </c>
      <c r="B83" s="10">
        <v>73.489999999999995</v>
      </c>
    </row>
    <row r="84" spans="1:2" ht="15">
      <c r="A84" s="31" t="s">
        <v>736</v>
      </c>
      <c r="B84" s="10">
        <v>73.5</v>
      </c>
    </row>
    <row r="85" spans="1:2" ht="15">
      <c r="A85" s="13" t="s">
        <v>753</v>
      </c>
      <c r="B85" s="10">
        <v>73.5</v>
      </c>
    </row>
    <row r="86" spans="1:2" ht="15">
      <c r="A86" s="32" t="s">
        <v>754</v>
      </c>
      <c r="B86" s="10">
        <v>73.5</v>
      </c>
    </row>
    <row r="87" spans="1:2" ht="15">
      <c r="A87" s="13" t="s">
        <v>752</v>
      </c>
      <c r="B87" s="10">
        <v>73.66</v>
      </c>
    </row>
    <row r="88" spans="1:2" ht="15">
      <c r="A88" s="13" t="s">
        <v>752</v>
      </c>
      <c r="B88" s="10">
        <v>73.66</v>
      </c>
    </row>
    <row r="89" spans="1:2" ht="15">
      <c r="A89" s="13" t="s">
        <v>750</v>
      </c>
      <c r="B89" s="10">
        <v>73.77</v>
      </c>
    </row>
    <row r="90" spans="1:2" ht="15">
      <c r="A90" s="13" t="s">
        <v>750</v>
      </c>
      <c r="B90" s="10">
        <v>73.77</v>
      </c>
    </row>
    <row r="91" spans="1:2" ht="15">
      <c r="A91" s="13" t="s">
        <v>750</v>
      </c>
      <c r="B91" s="10">
        <v>73.849999999999994</v>
      </c>
    </row>
    <row r="92" spans="1:2" ht="15">
      <c r="A92" s="13" t="s">
        <v>752</v>
      </c>
      <c r="B92" s="10">
        <v>74.03</v>
      </c>
    </row>
    <row r="93" spans="1:2" ht="15">
      <c r="A93" s="13" t="s">
        <v>752</v>
      </c>
      <c r="B93" s="10">
        <v>74.03</v>
      </c>
    </row>
    <row r="94" spans="1:2" ht="15">
      <c r="A94" s="13" t="s">
        <v>752</v>
      </c>
      <c r="B94" s="10">
        <v>74.03</v>
      </c>
    </row>
    <row r="95" spans="1:2" ht="15">
      <c r="A95" s="13" t="s">
        <v>752</v>
      </c>
      <c r="B95" s="10">
        <v>74.03</v>
      </c>
    </row>
    <row r="96" spans="1:2" ht="15">
      <c r="A96" s="13" t="s">
        <v>752</v>
      </c>
      <c r="B96" s="10">
        <v>74.03</v>
      </c>
    </row>
    <row r="97" spans="1:2" ht="15">
      <c r="A97" s="31" t="s">
        <v>755</v>
      </c>
      <c r="B97" s="10">
        <v>74.050000000000011</v>
      </c>
    </row>
    <row r="98" spans="1:2" ht="15">
      <c r="A98" s="13" t="s">
        <v>752</v>
      </c>
      <c r="B98" s="10">
        <v>74.199999999999989</v>
      </c>
    </row>
    <row r="99" spans="1:2" ht="15">
      <c r="A99" s="13" t="s">
        <v>755</v>
      </c>
      <c r="B99" s="10">
        <v>74.209999999999994</v>
      </c>
    </row>
    <row r="100" spans="1:2" ht="15">
      <c r="A100" s="13" t="s">
        <v>752</v>
      </c>
      <c r="B100" s="10">
        <v>74.424999999999997</v>
      </c>
    </row>
    <row r="101" spans="1:2" ht="15">
      <c r="A101" s="13" t="s">
        <v>752</v>
      </c>
      <c r="B101" s="10">
        <v>74.569999999999993</v>
      </c>
    </row>
    <row r="102" spans="1:2" ht="15">
      <c r="A102" s="31" t="s">
        <v>752</v>
      </c>
      <c r="B102" s="10">
        <v>74.569999999999993</v>
      </c>
    </row>
    <row r="103" spans="1:2" ht="15">
      <c r="A103" s="13" t="s">
        <v>756</v>
      </c>
      <c r="B103" s="10">
        <v>74.67349999999999</v>
      </c>
    </row>
    <row r="104" spans="1:2" ht="15">
      <c r="A104" s="31" t="s">
        <v>757</v>
      </c>
      <c r="B104" s="10">
        <v>74.75</v>
      </c>
    </row>
    <row r="105" spans="1:2" ht="15">
      <c r="A105" s="13" t="s">
        <v>759</v>
      </c>
      <c r="B105" s="10">
        <v>74.759999999999991</v>
      </c>
    </row>
    <row r="106" spans="1:2" ht="15">
      <c r="A106" s="13" t="s">
        <v>761</v>
      </c>
      <c r="B106" s="10">
        <v>75.03</v>
      </c>
    </row>
    <row r="107" spans="1:2" ht="15">
      <c r="A107" s="13" t="s">
        <v>763</v>
      </c>
      <c r="B107" s="10">
        <v>75.099999999999994</v>
      </c>
    </row>
    <row r="108" spans="1:2" ht="15">
      <c r="A108" s="13" t="s">
        <v>764</v>
      </c>
      <c r="B108" s="10">
        <v>75.5</v>
      </c>
    </row>
    <row r="109" spans="1:2" ht="15">
      <c r="A109" s="13" t="s">
        <v>765</v>
      </c>
      <c r="B109" s="10">
        <v>75.515000000000001</v>
      </c>
    </row>
    <row r="110" spans="1:2" ht="15">
      <c r="A110" s="13" t="s">
        <v>766</v>
      </c>
      <c r="B110" s="10">
        <v>75.525000000000006</v>
      </c>
    </row>
    <row r="111" spans="1:2" ht="15">
      <c r="A111" s="13" t="s">
        <v>761</v>
      </c>
      <c r="B111" s="10">
        <v>75.525000000000006</v>
      </c>
    </row>
    <row r="112" spans="1:2" ht="15">
      <c r="A112" s="31" t="s">
        <v>766</v>
      </c>
      <c r="B112" s="10">
        <v>75.525000000000006</v>
      </c>
    </row>
    <row r="113" spans="1:2" ht="15">
      <c r="A113" s="13" t="s">
        <v>761</v>
      </c>
      <c r="B113" s="10">
        <v>75.525000000000006</v>
      </c>
    </row>
    <row r="114" spans="1:2" ht="15">
      <c r="A114" s="13" t="s">
        <v>766</v>
      </c>
      <c r="B114" s="10">
        <v>75.525000000000006</v>
      </c>
    </row>
    <row r="115" spans="1:2" ht="15">
      <c r="A115" s="13" t="s">
        <v>761</v>
      </c>
      <c r="B115" s="10">
        <v>75.53</v>
      </c>
    </row>
    <row r="116" spans="1:2" ht="15">
      <c r="A116" s="13" t="s">
        <v>761</v>
      </c>
      <c r="B116" s="10">
        <v>75.53</v>
      </c>
    </row>
    <row r="117" spans="1:2" ht="15">
      <c r="A117" s="13" t="s">
        <v>763</v>
      </c>
      <c r="B117" s="10">
        <v>75.574999999999989</v>
      </c>
    </row>
    <row r="118" spans="1:2" ht="15">
      <c r="A118" s="13" t="s">
        <v>767</v>
      </c>
      <c r="B118" s="10">
        <v>75.69</v>
      </c>
    </row>
    <row r="119" spans="1:2" ht="15">
      <c r="A119" s="13" t="s">
        <v>768</v>
      </c>
      <c r="B119" s="10">
        <v>75.7</v>
      </c>
    </row>
    <row r="120" spans="1:2" ht="15">
      <c r="A120" s="13" t="s">
        <v>767</v>
      </c>
      <c r="B120" s="10">
        <v>75.724999999999994</v>
      </c>
    </row>
    <row r="121" spans="1:2" ht="15">
      <c r="A121" s="13" t="s">
        <v>763</v>
      </c>
      <c r="B121" s="10">
        <v>75.740000000000009</v>
      </c>
    </row>
    <row r="122" spans="1:2" ht="15">
      <c r="A122" s="13" t="s">
        <v>763</v>
      </c>
      <c r="B122" s="10">
        <v>75.740000000000009</v>
      </c>
    </row>
    <row r="123" spans="1:2" ht="15">
      <c r="A123" s="13" t="s">
        <v>763</v>
      </c>
      <c r="B123" s="10">
        <v>75.740000000000009</v>
      </c>
    </row>
    <row r="124" spans="1:2" ht="15">
      <c r="A124" s="31" t="s">
        <v>766</v>
      </c>
      <c r="B124" s="10">
        <v>75.75</v>
      </c>
    </row>
    <row r="125" spans="1:2" ht="15">
      <c r="A125" s="13" t="s">
        <v>773</v>
      </c>
      <c r="B125" s="10">
        <v>75.78</v>
      </c>
    </row>
    <row r="126" spans="1:2" ht="15">
      <c r="A126" s="13" t="s">
        <v>773</v>
      </c>
      <c r="B126" s="10">
        <v>75.78</v>
      </c>
    </row>
    <row r="127" spans="1:2" ht="15">
      <c r="A127" s="31" t="s">
        <v>773</v>
      </c>
      <c r="B127" s="10">
        <v>75.924999999999997</v>
      </c>
    </row>
    <row r="128" spans="1:2" ht="15">
      <c r="A128" s="13" t="s">
        <v>763</v>
      </c>
      <c r="B128" s="10">
        <v>75.984999999999999</v>
      </c>
    </row>
    <row r="129" spans="1:2" ht="15">
      <c r="A129" s="13" t="s">
        <v>761</v>
      </c>
      <c r="B129" s="10">
        <v>76.02</v>
      </c>
    </row>
    <row r="130" spans="1:2" ht="15">
      <c r="A130" s="13" t="s">
        <v>752</v>
      </c>
      <c r="B130" s="10">
        <v>76.215000000000003</v>
      </c>
    </row>
    <row r="131" spans="1:2" ht="15">
      <c r="A131" s="13" t="s">
        <v>763</v>
      </c>
      <c r="B131" s="10">
        <v>76.215000000000003</v>
      </c>
    </row>
    <row r="132" spans="1:2" ht="15">
      <c r="A132" s="13" t="s">
        <v>763</v>
      </c>
      <c r="B132" s="10">
        <v>76.215000000000003</v>
      </c>
    </row>
    <row r="133" spans="1:2" ht="15">
      <c r="A133" s="13" t="s">
        <v>773</v>
      </c>
      <c r="B133" s="10">
        <v>76.245000000000005</v>
      </c>
    </row>
    <row r="134" spans="1:2" ht="15">
      <c r="A134" s="13" t="s">
        <v>773</v>
      </c>
      <c r="B134" s="10">
        <v>76.245000000000005</v>
      </c>
    </row>
    <row r="135" spans="1:2" ht="15">
      <c r="A135" s="13" t="s">
        <v>773</v>
      </c>
      <c r="B135" s="10">
        <v>76.245000000000005</v>
      </c>
    </row>
    <row r="136" spans="1:2" ht="15">
      <c r="A136" s="13" t="s">
        <v>773</v>
      </c>
      <c r="B136" s="10">
        <v>76.245000000000005</v>
      </c>
    </row>
    <row r="137" spans="1:2" ht="15">
      <c r="A137" s="13" t="s">
        <v>775</v>
      </c>
      <c r="B137" s="10">
        <v>76.245000000000005</v>
      </c>
    </row>
    <row r="138" spans="1:2" ht="15">
      <c r="A138" s="13" t="s">
        <v>776</v>
      </c>
      <c r="B138" s="10">
        <v>76.245000000000005</v>
      </c>
    </row>
    <row r="139" spans="1:2" ht="15">
      <c r="A139" s="13" t="s">
        <v>773</v>
      </c>
      <c r="B139" s="10"/>
    </row>
    <row r="140" spans="1:2" ht="15">
      <c r="A140" s="13" t="s">
        <v>773</v>
      </c>
      <c r="B140" s="10"/>
    </row>
    <row r="141" spans="1:2" ht="15">
      <c r="A141" s="13" t="s">
        <v>773</v>
      </c>
      <c r="B141" s="10"/>
    </row>
    <row r="142" spans="1:2" ht="15">
      <c r="A142" s="13" t="s">
        <v>773</v>
      </c>
      <c r="B142" s="10"/>
    </row>
    <row r="143" spans="1:2" ht="15">
      <c r="A143" s="13" t="s">
        <v>773</v>
      </c>
      <c r="B143" s="10"/>
    </row>
    <row r="144" spans="1:2" ht="15">
      <c r="A144" s="13" t="s">
        <v>773</v>
      </c>
      <c r="B144" s="10"/>
    </row>
    <row r="145" spans="1:2" ht="15">
      <c r="A145" s="13" t="s">
        <v>773</v>
      </c>
      <c r="B145" s="10"/>
    </row>
    <row r="146" spans="1:2" ht="15">
      <c r="A146" s="13" t="s">
        <v>773</v>
      </c>
      <c r="B146" s="10"/>
    </row>
    <row r="147" spans="1:2" ht="15">
      <c r="A147" s="13" t="s">
        <v>773</v>
      </c>
      <c r="B147" s="10"/>
    </row>
    <row r="148" spans="1:2" ht="15">
      <c r="A148" s="13" t="s">
        <v>773</v>
      </c>
      <c r="B148" s="10"/>
    </row>
    <row r="149" spans="1:2" ht="15">
      <c r="A149" s="13" t="s">
        <v>773</v>
      </c>
      <c r="B149" s="10"/>
    </row>
    <row r="150" spans="1:2" ht="15">
      <c r="A150" s="13" t="s">
        <v>773</v>
      </c>
      <c r="B150" s="10"/>
    </row>
    <row r="151" spans="1:2" ht="15">
      <c r="A151" s="13" t="s">
        <v>777</v>
      </c>
      <c r="B151" s="10"/>
    </row>
    <row r="152" spans="1:2" ht="15">
      <c r="A152" s="13" t="s">
        <v>773</v>
      </c>
      <c r="B152" s="10"/>
    </row>
    <row r="153" spans="1:2" ht="15">
      <c r="A153" s="13" t="s">
        <v>773</v>
      </c>
      <c r="B153" s="10"/>
    </row>
    <row r="154" spans="1:2" ht="15">
      <c r="A154" s="13" t="s">
        <v>773</v>
      </c>
      <c r="B154" s="10"/>
    </row>
    <row r="155" spans="1:2" ht="15">
      <c r="A155" s="13" t="s">
        <v>773</v>
      </c>
      <c r="B155" s="10"/>
    </row>
    <row r="156" spans="1:2" ht="15">
      <c r="A156" s="13" t="s">
        <v>773</v>
      </c>
      <c r="B156" s="10"/>
    </row>
    <row r="157" spans="1:2" ht="15">
      <c r="A157" s="61" t="s">
        <v>781</v>
      </c>
      <c r="B157" s="10"/>
    </row>
    <row r="158" spans="1:2" ht="15">
      <c r="A158" s="13" t="s">
        <v>773</v>
      </c>
      <c r="B158" s="10"/>
    </row>
    <row r="159" spans="1:2" ht="15">
      <c r="A159" s="13" t="s">
        <v>767</v>
      </c>
      <c r="B159" s="10">
        <v>76.400000000000006</v>
      </c>
    </row>
    <row r="160" spans="1:2" ht="15">
      <c r="A160" s="13" t="s">
        <v>767</v>
      </c>
      <c r="B160" s="10">
        <v>76.400000000000006</v>
      </c>
    </row>
    <row r="161" spans="1:2" ht="15">
      <c r="A161" s="1" t="s">
        <v>782</v>
      </c>
      <c r="B161" s="10">
        <v>76.400000000000006</v>
      </c>
    </row>
    <row r="162" spans="1:2" ht="15">
      <c r="A162" s="13" t="s">
        <v>761</v>
      </c>
      <c r="B162" s="10">
        <v>76.61</v>
      </c>
    </row>
    <row r="163" spans="1:2" ht="15">
      <c r="A163" s="13" t="s">
        <v>761</v>
      </c>
      <c r="B163" s="10">
        <v>76.61</v>
      </c>
    </row>
    <row r="164" spans="1:2" ht="15">
      <c r="A164" s="13" t="s">
        <v>761</v>
      </c>
      <c r="B164" s="10">
        <v>76.61</v>
      </c>
    </row>
    <row r="165" spans="1:2" ht="15">
      <c r="A165" s="13" t="s">
        <v>761</v>
      </c>
      <c r="B165" s="10">
        <v>76.61</v>
      </c>
    </row>
    <row r="166" spans="1:2" ht="15">
      <c r="A166" s="13" t="s">
        <v>757</v>
      </c>
      <c r="B166" s="10">
        <v>76.634999999999991</v>
      </c>
    </row>
    <row r="167" spans="1:2" ht="15">
      <c r="A167" s="13" t="s">
        <v>773</v>
      </c>
      <c r="B167" s="10"/>
    </row>
    <row r="168" spans="1:2" ht="15">
      <c r="A168" s="13" t="s">
        <v>773</v>
      </c>
      <c r="B168" s="10"/>
    </row>
    <row r="169" spans="1:2" ht="15">
      <c r="A169" s="13" t="s">
        <v>773</v>
      </c>
      <c r="B169" s="10"/>
    </row>
    <row r="170" spans="1:2" ht="15">
      <c r="A170" s="13" t="s">
        <v>773</v>
      </c>
      <c r="B170" s="10"/>
    </row>
    <row r="171" spans="1:2" ht="15">
      <c r="A171" s="13" t="s">
        <v>773</v>
      </c>
      <c r="B171" s="10"/>
    </row>
    <row r="172" spans="1:2" ht="15">
      <c r="A172" s="13" t="s">
        <v>773</v>
      </c>
      <c r="B172" s="10"/>
    </row>
    <row r="173" spans="1:2" ht="15">
      <c r="A173" s="13" t="s">
        <v>773</v>
      </c>
      <c r="B173" s="10"/>
    </row>
    <row r="174" spans="1:2" ht="15">
      <c r="A174" s="13" t="s">
        <v>773</v>
      </c>
      <c r="B174" s="10"/>
    </row>
    <row r="175" spans="1:2" ht="15">
      <c r="A175" s="13" t="s">
        <v>773</v>
      </c>
      <c r="B175" s="10"/>
    </row>
    <row r="176" spans="1:2" ht="15">
      <c r="A176" s="13" t="s">
        <v>773</v>
      </c>
      <c r="B176" s="10"/>
    </row>
    <row r="177" spans="1:2" ht="15">
      <c r="A177" s="13" t="s">
        <v>773</v>
      </c>
      <c r="B177" s="10"/>
    </row>
    <row r="178" spans="1:2" ht="15">
      <c r="A178" s="13" t="s">
        <v>773</v>
      </c>
      <c r="B178" s="10"/>
    </row>
    <row r="179" spans="1:2" ht="15">
      <c r="A179" s="13" t="s">
        <v>773</v>
      </c>
      <c r="B179" s="10"/>
    </row>
    <row r="180" spans="1:2" ht="15">
      <c r="A180" s="13" t="s">
        <v>773</v>
      </c>
      <c r="B180" s="10"/>
    </row>
    <row r="181" spans="1:2" ht="15">
      <c r="A181" s="31" t="s">
        <v>773</v>
      </c>
      <c r="B181" s="10"/>
    </row>
    <row r="182" spans="1:2" ht="15">
      <c r="A182" s="31" t="s">
        <v>777</v>
      </c>
      <c r="B182" s="10"/>
    </row>
    <row r="183" spans="1:2" ht="15">
      <c r="A183" s="13" t="s">
        <v>784</v>
      </c>
      <c r="B183" s="10">
        <v>77.03</v>
      </c>
    </row>
    <row r="184" spans="1:2" ht="15">
      <c r="A184" s="13" t="s">
        <v>784</v>
      </c>
      <c r="B184" s="10">
        <v>77.03</v>
      </c>
    </row>
    <row r="185" spans="1:2" ht="15">
      <c r="A185" s="13" t="s">
        <v>784</v>
      </c>
      <c r="B185" s="10">
        <v>77.03</v>
      </c>
    </row>
    <row r="186" spans="1:2" ht="15">
      <c r="A186" s="13" t="s">
        <v>784</v>
      </c>
      <c r="B186" s="10">
        <v>77.03</v>
      </c>
    </row>
    <row r="187" spans="1:2" ht="15">
      <c r="A187" s="13" t="s">
        <v>784</v>
      </c>
      <c r="B187" s="10">
        <v>77.03</v>
      </c>
    </row>
    <row r="188" spans="1:2" ht="15">
      <c r="A188" s="13" t="s">
        <v>784</v>
      </c>
      <c r="B188" s="10">
        <v>77.03</v>
      </c>
    </row>
    <row r="189" spans="1:2" ht="15">
      <c r="A189" s="13" t="s">
        <v>784</v>
      </c>
      <c r="B189" s="10">
        <v>77.03</v>
      </c>
    </row>
    <row r="190" spans="1:2" ht="15">
      <c r="A190" s="31" t="s">
        <v>784</v>
      </c>
      <c r="B190" s="10">
        <v>77.09</v>
      </c>
    </row>
    <row r="191" spans="1:2" ht="15">
      <c r="A191" s="31" t="s">
        <v>784</v>
      </c>
      <c r="B191" s="10">
        <v>77.09</v>
      </c>
    </row>
    <row r="192" spans="1:2" ht="15">
      <c r="A192" s="13" t="s">
        <v>785</v>
      </c>
      <c r="B192" s="10">
        <v>77.5</v>
      </c>
    </row>
    <row r="193" spans="1:2" ht="15">
      <c r="A193" s="13" t="s">
        <v>788</v>
      </c>
      <c r="B193" s="10">
        <v>77.8</v>
      </c>
    </row>
    <row r="194" spans="1:2" ht="15">
      <c r="A194" s="62" t="s">
        <v>788</v>
      </c>
      <c r="B194" s="10">
        <v>78</v>
      </c>
    </row>
    <row r="195" spans="1:2" ht="15">
      <c r="A195" s="62" t="s">
        <v>788</v>
      </c>
      <c r="B195" s="10">
        <v>78</v>
      </c>
    </row>
    <row r="196" spans="1:2" ht="15">
      <c r="A196" s="13" t="s">
        <v>761</v>
      </c>
      <c r="B196" s="10">
        <v>78.06</v>
      </c>
    </row>
    <row r="197" spans="1:2" ht="15">
      <c r="A197" s="13" t="s">
        <v>761</v>
      </c>
      <c r="B197" s="10">
        <v>78.25</v>
      </c>
    </row>
    <row r="198" spans="1:2" ht="15">
      <c r="A198" s="13" t="s">
        <v>789</v>
      </c>
      <c r="B198" s="10">
        <v>78.284999999999997</v>
      </c>
    </row>
    <row r="199" spans="1:2" ht="15">
      <c r="A199" s="13" t="s">
        <v>767</v>
      </c>
      <c r="B199" s="10">
        <v>78.349999999999994</v>
      </c>
    </row>
    <row r="200" spans="1:2" ht="15">
      <c r="A200" s="13" t="s">
        <v>757</v>
      </c>
      <c r="B200" s="10">
        <v>78.594999999999999</v>
      </c>
    </row>
    <row r="201" spans="1:2" ht="15">
      <c r="A201" s="1" t="s">
        <v>790</v>
      </c>
      <c r="B201" s="10">
        <v>78.594999999999999</v>
      </c>
    </row>
    <row r="202" spans="1:2" ht="15">
      <c r="B202" s="10">
        <v>78.594999999999999</v>
      </c>
    </row>
    <row r="203" spans="1:2" ht="15">
      <c r="A203" s="13" t="s">
        <v>784</v>
      </c>
      <c r="B203" s="10">
        <v>78.63</v>
      </c>
    </row>
    <row r="204" spans="1:2" ht="15">
      <c r="A204" s="13" t="s">
        <v>757</v>
      </c>
      <c r="B204" s="10">
        <v>78.784999999999997</v>
      </c>
    </row>
    <row r="205" spans="1:2" ht="15">
      <c r="A205" s="13" t="s">
        <v>757</v>
      </c>
      <c r="B205" s="10">
        <v>78.784999999999997</v>
      </c>
    </row>
    <row r="206" spans="1:2" ht="15">
      <c r="A206" s="21"/>
      <c r="B206" s="10">
        <v>78.784999999999997</v>
      </c>
    </row>
    <row r="207" spans="1:2" ht="15">
      <c r="A207" s="13" t="s">
        <v>757</v>
      </c>
      <c r="B207" s="10">
        <v>78.784999999999997</v>
      </c>
    </row>
    <row r="208" spans="1:2" ht="15">
      <c r="A208" s="13" t="s">
        <v>757</v>
      </c>
      <c r="B208" s="10">
        <v>78.784999999999997</v>
      </c>
    </row>
    <row r="209" spans="1:2" ht="15">
      <c r="A209" s="13" t="s">
        <v>757</v>
      </c>
      <c r="B209" s="10">
        <v>78.784999999999997</v>
      </c>
    </row>
    <row r="210" spans="1:2" ht="15">
      <c r="A210" s="13" t="s">
        <v>784</v>
      </c>
      <c r="B210" s="10">
        <v>78.849999999999994</v>
      </c>
    </row>
    <row r="211" spans="1:2" ht="15">
      <c r="A211" s="13" t="s">
        <v>784</v>
      </c>
      <c r="B211" s="10">
        <v>78.88</v>
      </c>
    </row>
    <row r="212" spans="1:2" ht="15">
      <c r="A212" s="13" t="s">
        <v>761</v>
      </c>
      <c r="B212" s="10">
        <v>79.14</v>
      </c>
    </row>
    <row r="213" spans="1:2" ht="15">
      <c r="A213" s="13" t="s">
        <v>767</v>
      </c>
      <c r="B213" s="10">
        <v>79.37</v>
      </c>
    </row>
    <row r="214" spans="1:2" ht="15">
      <c r="A214" s="13" t="s">
        <v>767</v>
      </c>
      <c r="B214" s="10">
        <v>79.37</v>
      </c>
    </row>
    <row r="215" spans="1:2" ht="15">
      <c r="A215" s="13" t="s">
        <v>767</v>
      </c>
      <c r="B215" s="10">
        <v>79.37</v>
      </c>
    </row>
    <row r="216" spans="1:2" ht="15">
      <c r="A216" s="32" t="s">
        <v>794</v>
      </c>
      <c r="B216" s="56">
        <v>79.405000000000001</v>
      </c>
    </row>
    <row r="217" spans="1:2" ht="15">
      <c r="A217" s="13" t="s">
        <v>795</v>
      </c>
      <c r="B217" s="10">
        <v>79.5</v>
      </c>
    </row>
    <row r="218" spans="1:2" ht="15">
      <c r="A218" s="13" t="s">
        <v>796</v>
      </c>
      <c r="B218" s="10">
        <v>79.692999999999998</v>
      </c>
    </row>
    <row r="219" spans="1:2" ht="15">
      <c r="A219" s="31" t="s">
        <v>796</v>
      </c>
      <c r="B219" s="10">
        <v>79.692999999999998</v>
      </c>
    </row>
    <row r="220" spans="1:2" ht="15">
      <c r="A220" s="31" t="s">
        <v>796</v>
      </c>
      <c r="B220" s="10">
        <v>79.692999999999998</v>
      </c>
    </row>
    <row r="221" spans="1:2" ht="15">
      <c r="A221" s="13" t="s">
        <v>796</v>
      </c>
      <c r="B221" s="10">
        <v>79.844999999999999</v>
      </c>
    </row>
    <row r="222" spans="1:2" ht="15">
      <c r="A222" s="31" t="s">
        <v>798</v>
      </c>
      <c r="B222" s="10">
        <v>79.900000000000006</v>
      </c>
    </row>
    <row r="223" spans="1:2" ht="15">
      <c r="A223" s="13" t="s">
        <v>798</v>
      </c>
      <c r="B223" s="10">
        <v>79.900000000000006</v>
      </c>
    </row>
    <row r="224" spans="1:2" ht="15">
      <c r="A224" s="31" t="s">
        <v>799</v>
      </c>
      <c r="B224" s="10">
        <v>80</v>
      </c>
    </row>
    <row r="225" spans="1:2" ht="15">
      <c r="A225" s="31" t="s">
        <v>796</v>
      </c>
      <c r="B225" s="10">
        <v>80.17</v>
      </c>
    </row>
    <row r="226" spans="1:2" ht="15">
      <c r="A226" s="31" t="s">
        <v>796</v>
      </c>
      <c r="B226" s="10">
        <v>80.17</v>
      </c>
    </row>
    <row r="227" spans="1:2" ht="15">
      <c r="A227" s="13" t="s">
        <v>761</v>
      </c>
      <c r="B227" s="10">
        <v>80.2</v>
      </c>
    </row>
    <row r="228" spans="1:2" ht="15">
      <c r="A228" s="13" t="s">
        <v>798</v>
      </c>
      <c r="B228" s="10">
        <v>80.25</v>
      </c>
    </row>
    <row r="229" spans="1:2" ht="15">
      <c r="A229" s="62" t="s">
        <v>800</v>
      </c>
      <c r="B229" s="56">
        <v>80.44</v>
      </c>
    </row>
    <row r="230" spans="1:2" ht="15">
      <c r="A230" s="32" t="s">
        <v>794</v>
      </c>
      <c r="B230" s="10">
        <v>80.5</v>
      </c>
    </row>
    <row r="231" spans="1:2" ht="15">
      <c r="A231" s="13" t="s">
        <v>761</v>
      </c>
      <c r="B231" s="10">
        <v>80.8</v>
      </c>
    </row>
    <row r="232" spans="1:2" ht="15">
      <c r="A232" s="32" t="s">
        <v>794</v>
      </c>
      <c r="B232" s="56">
        <v>80.8</v>
      </c>
    </row>
    <row r="233" spans="1:2" ht="15">
      <c r="A233" s="13" t="s">
        <v>801</v>
      </c>
      <c r="B233" s="10">
        <v>81.05</v>
      </c>
    </row>
    <row r="234" spans="1:2" ht="15">
      <c r="A234" s="31" t="s">
        <v>802</v>
      </c>
      <c r="B234" s="10">
        <v>81.75</v>
      </c>
    </row>
    <row r="235" spans="1:2" ht="15">
      <c r="A235" s="31" t="s">
        <v>802</v>
      </c>
      <c r="B235" s="10">
        <v>81.75</v>
      </c>
    </row>
    <row r="236" spans="1:2" ht="15">
      <c r="A236" s="13" t="s">
        <v>803</v>
      </c>
      <c r="B236" s="10">
        <v>81.8</v>
      </c>
    </row>
    <row r="237" spans="1:2" ht="15">
      <c r="A237" s="13" t="s">
        <v>804</v>
      </c>
      <c r="B237" s="10">
        <v>83.5</v>
      </c>
    </row>
    <row r="238" spans="1:2" ht="15">
      <c r="A238" s="31" t="s">
        <v>805</v>
      </c>
      <c r="B238" s="10">
        <v>84</v>
      </c>
    </row>
    <row r="239" spans="1:2" ht="15">
      <c r="A239" s="31" t="s">
        <v>805</v>
      </c>
      <c r="B239" s="10">
        <v>84</v>
      </c>
    </row>
    <row r="240" spans="1:2" ht="15">
      <c r="A240" s="31" t="s">
        <v>805</v>
      </c>
      <c r="B240" s="10">
        <v>84</v>
      </c>
    </row>
    <row r="241" spans="1:2" ht="15">
      <c r="A241" s="31" t="s">
        <v>805</v>
      </c>
      <c r="B241" s="10">
        <v>84</v>
      </c>
    </row>
    <row r="242" spans="1:2" ht="15">
      <c r="A242" s="31" t="s">
        <v>805</v>
      </c>
      <c r="B242" s="10">
        <v>84</v>
      </c>
    </row>
    <row r="243" spans="1:2" ht="15">
      <c r="A243" s="13" t="s">
        <v>805</v>
      </c>
      <c r="B243" s="10">
        <v>84</v>
      </c>
    </row>
    <row r="244" spans="1:2" ht="15">
      <c r="A244" s="13" t="s">
        <v>805</v>
      </c>
      <c r="B244" s="10">
        <v>84.275000000000006</v>
      </c>
    </row>
    <row r="245" spans="1:2" ht="15">
      <c r="A245" s="13" t="s">
        <v>811</v>
      </c>
      <c r="B245" s="10">
        <v>84.275000000000006</v>
      </c>
    </row>
    <row r="246" spans="1:2" ht="15">
      <c r="A246" s="13" t="s">
        <v>803</v>
      </c>
      <c r="B246" s="10">
        <v>84.275000000000006</v>
      </c>
    </row>
    <row r="247" spans="1:2" ht="15">
      <c r="A247" s="13" t="s">
        <v>811</v>
      </c>
      <c r="B247" s="10">
        <v>85</v>
      </c>
    </row>
    <row r="248" spans="1:2" ht="15">
      <c r="A248" s="13" t="s">
        <v>812</v>
      </c>
      <c r="B248" s="10">
        <v>85.4</v>
      </c>
    </row>
    <row r="249" spans="1:2" ht="15">
      <c r="A249" s="31" t="s">
        <v>813</v>
      </c>
      <c r="B249" s="57">
        <v>91.8</v>
      </c>
    </row>
    <row r="250" spans="1:2" ht="15">
      <c r="A250" s="13" t="s">
        <v>814</v>
      </c>
      <c r="B250" s="10">
        <v>91.85</v>
      </c>
    </row>
    <row r="251" spans="1:2" ht="15">
      <c r="A251" s="13" t="s">
        <v>815</v>
      </c>
      <c r="B251" s="10">
        <v>91.85</v>
      </c>
    </row>
    <row r="252" spans="1:2" ht="15">
      <c r="A252" s="62" t="s">
        <v>814</v>
      </c>
      <c r="B252" s="56">
        <v>92.515000000000001</v>
      </c>
    </row>
    <row r="253" spans="1:2" ht="15">
      <c r="A253" s="13" t="s">
        <v>816</v>
      </c>
      <c r="B253" s="10">
        <v>92.875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1048"/>
  <sheetViews>
    <sheetView zoomScaleNormal="100" workbookViewId="0">
      <selection activeCell="C4" sqref="C4"/>
    </sheetView>
  </sheetViews>
  <sheetFormatPr defaultColWidth="14.42578125" defaultRowHeight="15.75" customHeight="1"/>
  <cols>
    <col min="2" max="2" width="34" customWidth="1"/>
  </cols>
  <sheetData>
    <row r="1" spans="1:2" ht="15.75" customHeight="1">
      <c r="A1" s="85" t="s">
        <v>1439</v>
      </c>
      <c r="B1" s="13" t="s">
        <v>129</v>
      </c>
    </row>
    <row r="2" spans="1:2" ht="15.75" customHeight="1">
      <c r="B2" s="17"/>
    </row>
    <row r="3" spans="1:2" ht="15.75" customHeight="1">
      <c r="A3" s="10">
        <v>66.043000000000006</v>
      </c>
      <c r="B3" s="13" t="s">
        <v>213</v>
      </c>
    </row>
    <row r="4" spans="1:2" ht="15.75" customHeight="1">
      <c r="A4" s="10">
        <v>66.165999999999997</v>
      </c>
      <c r="B4" s="13" t="s">
        <v>263</v>
      </c>
    </row>
    <row r="5" spans="1:2" ht="15.75" customHeight="1">
      <c r="A5" s="10">
        <v>66.165999999999997</v>
      </c>
      <c r="B5" s="13" t="s">
        <v>263</v>
      </c>
    </row>
    <row r="6" spans="1:2" ht="15.75" customHeight="1">
      <c r="A6" s="10">
        <v>66.165999999999997</v>
      </c>
      <c r="B6" s="13" t="s">
        <v>263</v>
      </c>
    </row>
    <row r="7" spans="1:2" ht="15.75" customHeight="1">
      <c r="A7" s="10">
        <v>66.165999999999997</v>
      </c>
      <c r="B7" s="13" t="s">
        <v>263</v>
      </c>
    </row>
    <row r="8" spans="1:2" ht="15.75" customHeight="1">
      <c r="A8" s="10">
        <v>66.165999999999997</v>
      </c>
      <c r="B8" s="13" t="s">
        <v>263</v>
      </c>
    </row>
    <row r="9" spans="1:2" ht="15.75" customHeight="1">
      <c r="A9" s="10">
        <v>66.165999999999997</v>
      </c>
      <c r="B9" s="13" t="s">
        <v>263</v>
      </c>
    </row>
    <row r="10" spans="1:2" ht="15.75" customHeight="1">
      <c r="A10" s="10">
        <v>66.165999999999997</v>
      </c>
      <c r="B10" s="13" t="s">
        <v>263</v>
      </c>
    </row>
    <row r="11" spans="1:2" ht="15.75" customHeight="1">
      <c r="A11" s="10">
        <v>66.165999999999997</v>
      </c>
      <c r="B11" s="13" t="s">
        <v>263</v>
      </c>
    </row>
    <row r="12" spans="1:2" ht="15.75" customHeight="1">
      <c r="A12" s="10">
        <v>66.165999999999997</v>
      </c>
      <c r="B12" s="13" t="s">
        <v>263</v>
      </c>
    </row>
    <row r="13" spans="1:2" ht="15.75" customHeight="1">
      <c r="A13" s="10">
        <v>66.165999999999997</v>
      </c>
      <c r="B13" s="13" t="s">
        <v>379</v>
      </c>
    </row>
    <row r="14" spans="1:2" ht="15.75" customHeight="1">
      <c r="A14" s="10">
        <v>66.207250000000002</v>
      </c>
      <c r="B14" s="13" t="s">
        <v>379</v>
      </c>
    </row>
    <row r="15" spans="1:2" ht="15.75" customHeight="1">
      <c r="A15" s="10">
        <v>66.211500000000001</v>
      </c>
      <c r="B15" s="13" t="s">
        <v>263</v>
      </c>
    </row>
    <row r="16" spans="1:2" ht="15.75" customHeight="1">
      <c r="A16" s="10">
        <v>66.235618029999998</v>
      </c>
      <c r="B16" s="13" t="s">
        <v>527</v>
      </c>
    </row>
    <row r="17" spans="1:2" ht="15.75" customHeight="1">
      <c r="A17" s="10">
        <v>66.269666665000003</v>
      </c>
      <c r="B17" s="13" t="s">
        <v>379</v>
      </c>
    </row>
    <row r="18" spans="1:2" ht="15.75" customHeight="1">
      <c r="A18" s="10">
        <v>66.371499999999997</v>
      </c>
      <c r="B18" s="13" t="s">
        <v>527</v>
      </c>
    </row>
    <row r="19" spans="1:2" ht="15.75" customHeight="1">
      <c r="A19" s="10">
        <v>66.371499999999997</v>
      </c>
      <c r="B19" s="13" t="s">
        <v>527</v>
      </c>
    </row>
    <row r="20" spans="1:2" ht="15.75" customHeight="1">
      <c r="A20" s="10">
        <v>66.371499999999997</v>
      </c>
      <c r="B20" s="13" t="s">
        <v>527</v>
      </c>
    </row>
    <row r="21" spans="1:2" ht="15.75" customHeight="1">
      <c r="A21" s="10">
        <v>66.506500000000003</v>
      </c>
      <c r="B21" s="13" t="s">
        <v>605</v>
      </c>
    </row>
    <row r="22" spans="1:2" ht="15.75" customHeight="1">
      <c r="A22" s="10">
        <v>66.506500000000003</v>
      </c>
      <c r="B22" s="13" t="s">
        <v>605</v>
      </c>
    </row>
    <row r="23" spans="1:2" ht="15.75" customHeight="1">
      <c r="A23" s="10">
        <v>66.506500000000003</v>
      </c>
      <c r="B23" s="13" t="s">
        <v>605</v>
      </c>
    </row>
    <row r="24" spans="1:2" ht="15.75" customHeight="1">
      <c r="A24" s="10">
        <v>66.506500000000003</v>
      </c>
      <c r="B24" s="13" t="s">
        <v>605</v>
      </c>
    </row>
    <row r="25" spans="1:2" ht="15.75" customHeight="1">
      <c r="A25" s="10">
        <v>66.506500000000003</v>
      </c>
      <c r="B25" s="13" t="s">
        <v>605</v>
      </c>
    </row>
    <row r="26" spans="1:2" ht="15.75" customHeight="1">
      <c r="A26" s="10">
        <v>66.723000000000013</v>
      </c>
      <c r="B26" s="13" t="s">
        <v>379</v>
      </c>
    </row>
    <row r="27" spans="1:2" ht="15.75" customHeight="1">
      <c r="A27" s="10">
        <v>66.723000000000013</v>
      </c>
      <c r="B27" s="13" t="s">
        <v>379</v>
      </c>
    </row>
    <row r="28" spans="1:2" ht="15.75" customHeight="1">
      <c r="A28" s="10">
        <v>66.723000000000013</v>
      </c>
      <c r="B28" s="13" t="s">
        <v>379</v>
      </c>
    </row>
    <row r="29" spans="1:2" ht="15">
      <c r="A29" s="10">
        <v>66.723000000000013</v>
      </c>
      <c r="B29" s="13" t="s">
        <v>379</v>
      </c>
    </row>
    <row r="30" spans="1:2" ht="15">
      <c r="A30" s="10">
        <v>66.723000000000013</v>
      </c>
      <c r="B30" s="13" t="s">
        <v>527</v>
      </c>
    </row>
    <row r="31" spans="1:2" ht="15">
      <c r="A31" s="10">
        <v>66.723000000000013</v>
      </c>
      <c r="B31" s="13" t="s">
        <v>527</v>
      </c>
    </row>
    <row r="32" spans="1:2" ht="15">
      <c r="A32" s="10">
        <v>66.971500000000006</v>
      </c>
      <c r="B32" s="13" t="s">
        <v>379</v>
      </c>
    </row>
    <row r="33" spans="1:2" ht="15">
      <c r="A33" s="10">
        <v>66.971500000000006</v>
      </c>
      <c r="B33" s="13" t="s">
        <v>379</v>
      </c>
    </row>
    <row r="34" spans="1:2" ht="15">
      <c r="A34" s="10">
        <v>66.971500000000006</v>
      </c>
      <c r="B34" s="13" t="s">
        <v>379</v>
      </c>
    </row>
    <row r="35" spans="1:2" ht="15">
      <c r="A35" s="10">
        <v>67</v>
      </c>
      <c r="B35" s="54" t="s">
        <v>634</v>
      </c>
    </row>
    <row r="36" spans="1:2" ht="15">
      <c r="A36" s="10">
        <v>67.021500000000003</v>
      </c>
      <c r="B36" s="13" t="s">
        <v>527</v>
      </c>
    </row>
    <row r="37" spans="1:2" ht="15">
      <c r="A37" s="10">
        <v>67.021500000000003</v>
      </c>
      <c r="B37" s="13" t="s">
        <v>646</v>
      </c>
    </row>
    <row r="38" spans="1:2" ht="15">
      <c r="A38" s="10">
        <v>67.021500000000003</v>
      </c>
      <c r="B38" s="13" t="s">
        <v>650</v>
      </c>
    </row>
    <row r="39" spans="1:2" ht="15">
      <c r="A39" s="10">
        <v>67.021500000000003</v>
      </c>
      <c r="B39" s="13" t="s">
        <v>650</v>
      </c>
    </row>
    <row r="40" spans="1:2" ht="15">
      <c r="A40" s="10">
        <v>67.021500000000003</v>
      </c>
      <c r="B40" s="13" t="s">
        <v>650</v>
      </c>
    </row>
    <row r="41" spans="1:2" ht="15">
      <c r="A41" s="10">
        <v>67.021500000000003</v>
      </c>
      <c r="B41" s="13" t="s">
        <v>650</v>
      </c>
    </row>
    <row r="42" spans="1:2" ht="15">
      <c r="A42" s="10">
        <v>67.021500000000003</v>
      </c>
      <c r="B42" s="13" t="s">
        <v>650</v>
      </c>
    </row>
    <row r="43" spans="1:2" ht="15">
      <c r="A43" s="10">
        <v>67.094500000000011</v>
      </c>
      <c r="B43" s="13" t="s">
        <v>379</v>
      </c>
    </row>
    <row r="44" spans="1:2" ht="15">
      <c r="A44" s="10">
        <v>67.521500000000003</v>
      </c>
      <c r="B44" s="13" t="s">
        <v>666</v>
      </c>
    </row>
    <row r="45" spans="1:2" ht="15">
      <c r="A45" s="10">
        <v>67.546500000000009</v>
      </c>
      <c r="B45" s="13" t="s">
        <v>671</v>
      </c>
    </row>
    <row r="46" spans="1:2" ht="15">
      <c r="A46" s="10">
        <v>67.55725000000001</v>
      </c>
      <c r="B46" s="31" t="s">
        <v>675</v>
      </c>
    </row>
    <row r="47" spans="1:2" ht="15">
      <c r="A47" s="10">
        <v>68.054833335000012</v>
      </c>
      <c r="B47" s="13" t="s">
        <v>681</v>
      </c>
    </row>
    <row r="48" spans="1:2" ht="15">
      <c r="A48" s="10">
        <v>68.3215</v>
      </c>
      <c r="B48" s="13" t="s">
        <v>687</v>
      </c>
    </row>
    <row r="49" spans="1:2" ht="15">
      <c r="A49" s="10">
        <v>68.819000000000003</v>
      </c>
      <c r="B49" s="13" t="s">
        <v>692</v>
      </c>
    </row>
    <row r="50" spans="1:2" ht="15">
      <c r="A50" s="10">
        <v>68.935000000000002</v>
      </c>
      <c r="B50" s="13" t="s">
        <v>692</v>
      </c>
    </row>
    <row r="51" spans="1:2" ht="15">
      <c r="A51" s="10">
        <v>68.935000000000002</v>
      </c>
      <c r="B51" s="13" t="s">
        <v>692</v>
      </c>
    </row>
    <row r="52" spans="1:2" ht="15">
      <c r="A52" s="10">
        <v>68.935000000000002</v>
      </c>
      <c r="B52" s="13" t="s">
        <v>692</v>
      </c>
    </row>
    <row r="53" spans="1:2" ht="15">
      <c r="A53" s="10">
        <v>68.935000000000002</v>
      </c>
      <c r="B53" s="13" t="s">
        <v>692</v>
      </c>
    </row>
    <row r="54" spans="1:2" ht="15">
      <c r="A54" s="10">
        <v>68.935000000000002</v>
      </c>
      <c r="B54" s="13" t="s">
        <v>692</v>
      </c>
    </row>
    <row r="55" spans="1:2" ht="15">
      <c r="A55" s="10">
        <v>68.935000000000002</v>
      </c>
      <c r="B55" s="13" t="s">
        <v>692</v>
      </c>
    </row>
    <row r="56" spans="1:2" ht="15">
      <c r="A56" s="12">
        <v>68.935000000000002</v>
      </c>
      <c r="B56" s="13" t="s">
        <v>692</v>
      </c>
    </row>
    <row r="57" spans="1:2" ht="15">
      <c r="A57" s="10">
        <v>69</v>
      </c>
      <c r="B57" s="13" t="s">
        <v>213</v>
      </c>
    </row>
    <row r="58" spans="1:2" ht="15">
      <c r="A58" s="10">
        <v>69</v>
      </c>
      <c r="B58" s="13" t="s">
        <v>666</v>
      </c>
    </row>
    <row r="59" spans="1:2" ht="15">
      <c r="A59" s="10">
        <v>69</v>
      </c>
      <c r="B59" s="13" t="s">
        <v>715</v>
      </c>
    </row>
    <row r="60" spans="1:2" ht="15">
      <c r="A60" s="10">
        <v>69.180000000000007</v>
      </c>
      <c r="B60" s="13" t="s">
        <v>722</v>
      </c>
    </row>
    <row r="61" spans="1:2" ht="15">
      <c r="A61" s="10">
        <v>69.2</v>
      </c>
      <c r="B61" s="13" t="s">
        <v>715</v>
      </c>
    </row>
    <row r="62" spans="1:2" ht="15">
      <c r="A62" s="10">
        <v>69.2</v>
      </c>
      <c r="B62" s="13" t="s">
        <v>715</v>
      </c>
    </row>
    <row r="63" spans="1:2" ht="15">
      <c r="A63" s="10">
        <v>69.454499999999996</v>
      </c>
      <c r="B63" s="13" t="s">
        <v>722</v>
      </c>
    </row>
    <row r="64" spans="1:2" ht="15">
      <c r="A64" s="10">
        <v>69.5</v>
      </c>
      <c r="B64" s="13" t="s">
        <v>715</v>
      </c>
    </row>
    <row r="65" spans="1:2" ht="15">
      <c r="A65" s="10">
        <v>69.5</v>
      </c>
      <c r="B65" s="13" t="s">
        <v>715</v>
      </c>
    </row>
    <row r="66" spans="1:2" ht="15">
      <c r="A66" s="10">
        <v>69.8</v>
      </c>
      <c r="B66" s="31" t="s">
        <v>792</v>
      </c>
    </row>
    <row r="67" spans="1:2" ht="15">
      <c r="A67" s="10">
        <v>70.58574999999999</v>
      </c>
      <c r="B67" s="13" t="s">
        <v>809</v>
      </c>
    </row>
    <row r="68" spans="1:2" ht="15">
      <c r="A68" s="10">
        <v>70.8</v>
      </c>
      <c r="B68" s="13" t="s">
        <v>666</v>
      </c>
    </row>
    <row r="69" spans="1:2" ht="15">
      <c r="A69" s="10">
        <v>70.900000000000006</v>
      </c>
      <c r="B69" s="31" t="s">
        <v>692</v>
      </c>
    </row>
    <row r="70" spans="1:2" ht="15">
      <c r="A70" s="10">
        <v>70.900000000000006</v>
      </c>
      <c r="B70" s="31" t="s">
        <v>692</v>
      </c>
    </row>
    <row r="71" spans="1:2" ht="15">
      <c r="A71" s="10">
        <v>70.900000000000006</v>
      </c>
      <c r="B71" s="31" t="s">
        <v>692</v>
      </c>
    </row>
    <row r="72" spans="1:2" ht="15">
      <c r="A72" s="10">
        <v>70.95</v>
      </c>
      <c r="B72" s="13" t="s">
        <v>837</v>
      </c>
    </row>
    <row r="73" spans="1:2" ht="15">
      <c r="A73" s="10">
        <v>71</v>
      </c>
      <c r="B73" s="31" t="s">
        <v>843</v>
      </c>
    </row>
    <row r="74" spans="1:2" ht="15">
      <c r="A74" s="10">
        <v>71.384999999999991</v>
      </c>
      <c r="B74" s="13" t="s">
        <v>692</v>
      </c>
    </row>
    <row r="75" spans="1:2" ht="15">
      <c r="A75" s="10">
        <v>71.5</v>
      </c>
      <c r="B75" s="15" t="s">
        <v>715</v>
      </c>
    </row>
    <row r="76" spans="1:2" ht="15">
      <c r="A76" s="10">
        <v>71.8</v>
      </c>
      <c r="B76" s="13" t="s">
        <v>809</v>
      </c>
    </row>
    <row r="77" spans="1:2" ht="15">
      <c r="A77" s="10">
        <v>71.929000000000002</v>
      </c>
      <c r="B77" s="13" t="s">
        <v>692</v>
      </c>
    </row>
    <row r="78" spans="1:2" ht="15">
      <c r="A78" s="10">
        <v>71.95</v>
      </c>
      <c r="B78" s="13" t="s">
        <v>860</v>
      </c>
    </row>
    <row r="79" spans="1:2" ht="15">
      <c r="A79" s="10">
        <v>72.05</v>
      </c>
      <c r="B79" s="31" t="s">
        <v>865</v>
      </c>
    </row>
    <row r="80" spans="1:2" ht="15">
      <c r="A80" s="10">
        <v>72.05</v>
      </c>
      <c r="B80" s="31" t="s">
        <v>865</v>
      </c>
    </row>
    <row r="81" spans="1:2" ht="15">
      <c r="A81" s="10">
        <v>72.161500000000004</v>
      </c>
      <c r="B81" s="31" t="s">
        <v>875</v>
      </c>
    </row>
    <row r="82" spans="1:2" ht="15">
      <c r="A82" s="10">
        <v>72.2</v>
      </c>
      <c r="B82" s="31" t="s">
        <v>875</v>
      </c>
    </row>
    <row r="83" spans="1:2" ht="15">
      <c r="A83" s="10">
        <v>72.2</v>
      </c>
      <c r="B83" s="31" t="s">
        <v>875</v>
      </c>
    </row>
    <row r="84" spans="1:2" ht="15">
      <c r="A84" s="10">
        <v>72.2</v>
      </c>
      <c r="B84" s="31" t="s">
        <v>875</v>
      </c>
    </row>
    <row r="85" spans="1:2" ht="15">
      <c r="A85" s="10">
        <v>72.2</v>
      </c>
      <c r="B85" s="31" t="s">
        <v>875</v>
      </c>
    </row>
    <row r="86" spans="1:2" ht="15">
      <c r="A86" s="10">
        <v>72.2</v>
      </c>
      <c r="B86" s="31" t="s">
        <v>875</v>
      </c>
    </row>
    <row r="87" spans="1:2" ht="15">
      <c r="A87" s="84">
        <v>72.2</v>
      </c>
      <c r="B87" s="31" t="s">
        <v>875</v>
      </c>
    </row>
    <row r="88" spans="1:2" ht="15">
      <c r="A88" s="10">
        <v>72.5</v>
      </c>
      <c r="B88" s="13" t="s">
        <v>860</v>
      </c>
    </row>
    <row r="89" spans="1:2" ht="15">
      <c r="A89" s="10">
        <v>72.5</v>
      </c>
      <c r="B89" s="13" t="s">
        <v>899</v>
      </c>
    </row>
    <row r="90" spans="1:2" ht="15">
      <c r="A90" s="10">
        <v>72.549000000000007</v>
      </c>
      <c r="B90" s="13" t="s">
        <v>666</v>
      </c>
    </row>
    <row r="91" spans="1:2" ht="15">
      <c r="A91" s="10">
        <v>72.58</v>
      </c>
      <c r="B91" s="13" t="s">
        <v>906</v>
      </c>
    </row>
    <row r="92" spans="1:2" ht="15">
      <c r="A92" s="10">
        <v>73.489999999999995</v>
      </c>
      <c r="B92" s="13" t="s">
        <v>776</v>
      </c>
    </row>
    <row r="93" spans="1:2" ht="15">
      <c r="A93" s="10">
        <v>73.5</v>
      </c>
      <c r="B93" s="13" t="s">
        <v>913</v>
      </c>
    </row>
    <row r="94" spans="1:2" ht="15">
      <c r="A94" s="10">
        <v>73.5</v>
      </c>
      <c r="B94" s="32" t="s">
        <v>692</v>
      </c>
    </row>
    <row r="95" spans="1:2" ht="15">
      <c r="A95" s="10">
        <v>73.5</v>
      </c>
      <c r="B95" s="31" t="s">
        <v>692</v>
      </c>
    </row>
    <row r="96" spans="1:2" ht="15">
      <c r="A96" s="10">
        <v>73.66</v>
      </c>
      <c r="B96" s="13" t="s">
        <v>776</v>
      </c>
    </row>
    <row r="97" spans="1:2" ht="15">
      <c r="A97" s="10">
        <v>73.66</v>
      </c>
      <c r="B97" s="13" t="s">
        <v>776</v>
      </c>
    </row>
    <row r="98" spans="1:2" ht="15">
      <c r="A98" s="10">
        <v>73.66</v>
      </c>
      <c r="B98" s="13" t="s">
        <v>776</v>
      </c>
    </row>
    <row r="99" spans="1:2" ht="15">
      <c r="A99" s="10">
        <v>73.77</v>
      </c>
      <c r="B99" s="13" t="s">
        <v>906</v>
      </c>
    </row>
    <row r="100" spans="1:2" ht="15">
      <c r="A100" s="10">
        <v>73.77</v>
      </c>
      <c r="B100" s="13" t="s">
        <v>906</v>
      </c>
    </row>
    <row r="101" spans="1:2" ht="15">
      <c r="A101" s="10">
        <v>73.849999999999994</v>
      </c>
      <c r="B101" s="13" t="s">
        <v>906</v>
      </c>
    </row>
    <row r="102" spans="1:2" ht="15">
      <c r="A102" s="10">
        <v>74.03</v>
      </c>
      <c r="B102" s="13" t="s">
        <v>776</v>
      </c>
    </row>
    <row r="103" spans="1:2" ht="15">
      <c r="A103" s="10">
        <v>74.03</v>
      </c>
      <c r="B103" s="13" t="s">
        <v>776</v>
      </c>
    </row>
    <row r="104" spans="1:2" ht="15">
      <c r="A104" s="10">
        <v>74.03</v>
      </c>
      <c r="B104" s="13" t="s">
        <v>776</v>
      </c>
    </row>
    <row r="105" spans="1:2" ht="15">
      <c r="A105" s="10">
        <v>74.050000000000011</v>
      </c>
      <c r="B105" s="31" t="s">
        <v>938</v>
      </c>
    </row>
    <row r="106" spans="1:2" ht="15">
      <c r="A106" s="10">
        <v>74.199999999999989</v>
      </c>
      <c r="B106" s="13" t="s">
        <v>776</v>
      </c>
    </row>
    <row r="107" spans="1:2" ht="15">
      <c r="A107" s="10">
        <v>74.209999999999994</v>
      </c>
      <c r="B107" s="31" t="s">
        <v>938</v>
      </c>
    </row>
    <row r="108" spans="1:2" ht="15">
      <c r="A108" s="10">
        <v>74.25</v>
      </c>
      <c r="B108" s="31" t="s">
        <v>948</v>
      </c>
    </row>
    <row r="109" spans="1:2" ht="15">
      <c r="A109" s="10">
        <v>74.424999999999997</v>
      </c>
      <c r="B109" s="13" t="s">
        <v>776</v>
      </c>
    </row>
    <row r="110" spans="1:2" ht="15">
      <c r="A110" s="10">
        <v>74.55</v>
      </c>
      <c r="B110" s="13" t="s">
        <v>957</v>
      </c>
    </row>
    <row r="111" spans="1:2" ht="15">
      <c r="A111" s="10">
        <v>74.569999999999993</v>
      </c>
      <c r="B111" s="13" t="s">
        <v>776</v>
      </c>
    </row>
    <row r="112" spans="1:2" ht="15">
      <c r="A112" s="10">
        <v>74.569999999999993</v>
      </c>
      <c r="B112" s="13" t="s">
        <v>776</v>
      </c>
    </row>
    <row r="113" spans="1:2" ht="15">
      <c r="A113" s="10">
        <v>74.67349999999999</v>
      </c>
      <c r="B113" s="13" t="s">
        <v>966</v>
      </c>
    </row>
    <row r="114" spans="1:2" ht="15">
      <c r="A114" s="10">
        <v>74.704999999999998</v>
      </c>
      <c r="B114" s="13" t="s">
        <v>966</v>
      </c>
    </row>
    <row r="115" spans="1:2" ht="15">
      <c r="A115" s="10">
        <v>74.75</v>
      </c>
      <c r="B115" s="31" t="s">
        <v>790</v>
      </c>
    </row>
    <row r="116" spans="1:2" ht="15">
      <c r="A116" s="10">
        <v>74.759999999999991</v>
      </c>
      <c r="B116" s="13" t="s">
        <v>759</v>
      </c>
    </row>
    <row r="117" spans="1:2" ht="15">
      <c r="A117" s="10">
        <v>75.03</v>
      </c>
      <c r="B117" s="13" t="s">
        <v>966</v>
      </c>
    </row>
    <row r="118" spans="1:2" ht="15">
      <c r="A118" s="10">
        <v>75.099999999999994</v>
      </c>
      <c r="B118" s="13" t="s">
        <v>983</v>
      </c>
    </row>
    <row r="119" spans="1:2" ht="15">
      <c r="A119" s="10">
        <v>75.5</v>
      </c>
      <c r="B119" s="13" t="s">
        <v>987</v>
      </c>
    </row>
    <row r="120" spans="1:2" ht="15">
      <c r="A120" s="10">
        <v>75.515000000000001</v>
      </c>
      <c r="B120" s="13" t="s">
        <v>993</v>
      </c>
    </row>
    <row r="121" spans="1:2" ht="15">
      <c r="A121" s="10">
        <v>75.525000000000006</v>
      </c>
      <c r="B121" s="31" t="s">
        <v>996</v>
      </c>
    </row>
    <row r="122" spans="1:2" ht="15">
      <c r="A122" s="10">
        <v>75.525000000000006</v>
      </c>
      <c r="B122" s="13" t="s">
        <v>996</v>
      </c>
    </row>
    <row r="123" spans="1:2" ht="15">
      <c r="A123" s="10">
        <v>75.525000000000006</v>
      </c>
      <c r="B123" s="13" t="s">
        <v>996</v>
      </c>
    </row>
    <row r="124" spans="1:2" ht="15">
      <c r="A124" s="10">
        <v>75.525000000000006</v>
      </c>
      <c r="B124" s="13" t="s">
        <v>966</v>
      </c>
    </row>
    <row r="125" spans="1:2" ht="15">
      <c r="A125" s="10">
        <v>75.525000000000006</v>
      </c>
      <c r="B125" s="13" t="s">
        <v>966</v>
      </c>
    </row>
    <row r="126" spans="1:2" ht="15">
      <c r="A126" s="10">
        <v>75.525000000000006</v>
      </c>
      <c r="B126" s="13" t="s">
        <v>966</v>
      </c>
    </row>
    <row r="127" spans="1:2" ht="15">
      <c r="A127" s="10">
        <v>75.53</v>
      </c>
      <c r="B127" s="13" t="s">
        <v>966</v>
      </c>
    </row>
    <row r="128" spans="1:2" ht="15">
      <c r="A128" s="10">
        <v>75.53</v>
      </c>
      <c r="B128" s="13" t="s">
        <v>966</v>
      </c>
    </row>
    <row r="129" spans="1:2" ht="15">
      <c r="A129" s="10">
        <v>75.574999999999989</v>
      </c>
      <c r="B129" s="13" t="s">
        <v>983</v>
      </c>
    </row>
    <row r="130" spans="1:2" ht="15">
      <c r="A130" s="10">
        <v>75.69</v>
      </c>
      <c r="B130" s="13" t="s">
        <v>782</v>
      </c>
    </row>
    <row r="131" spans="1:2" ht="15">
      <c r="A131" s="10">
        <v>75.7</v>
      </c>
      <c r="B131" s="13" t="s">
        <v>782</v>
      </c>
    </row>
    <row r="132" spans="1:2" ht="15">
      <c r="A132" s="10">
        <v>75.724999999999994</v>
      </c>
      <c r="B132" s="13" t="s">
        <v>782</v>
      </c>
    </row>
    <row r="133" spans="1:2" ht="15">
      <c r="A133" s="10">
        <v>75.740000000000009</v>
      </c>
      <c r="B133" s="13" t="s">
        <v>983</v>
      </c>
    </row>
    <row r="134" spans="1:2" ht="15">
      <c r="A134" s="10">
        <v>75.740000000000009</v>
      </c>
      <c r="B134" s="13" t="s">
        <v>983</v>
      </c>
    </row>
    <row r="135" spans="1:2" ht="15">
      <c r="A135" s="10">
        <v>75.740000000000009</v>
      </c>
      <c r="B135" s="13" t="s">
        <v>983</v>
      </c>
    </row>
    <row r="136" spans="1:2" ht="15">
      <c r="A136" s="10">
        <v>75.75</v>
      </c>
      <c r="B136" s="31" t="s">
        <v>996</v>
      </c>
    </row>
    <row r="137" spans="1:2" ht="15">
      <c r="A137" s="10">
        <v>75.78</v>
      </c>
      <c r="B137" s="13" t="s">
        <v>1042</v>
      </c>
    </row>
    <row r="138" spans="1:2" ht="15">
      <c r="A138" s="10">
        <v>75.78</v>
      </c>
      <c r="B138" s="13" t="s">
        <v>1042</v>
      </c>
    </row>
    <row r="139" spans="1:2" ht="15">
      <c r="A139" s="10">
        <v>75.78</v>
      </c>
      <c r="B139" s="13" t="s">
        <v>1042</v>
      </c>
    </row>
    <row r="140" spans="1:2" ht="15">
      <c r="A140" s="10">
        <v>75.84</v>
      </c>
      <c r="B140" s="15" t="s">
        <v>1052</v>
      </c>
    </row>
    <row r="141" spans="1:2" ht="15">
      <c r="A141" s="10">
        <v>75.924999999999997</v>
      </c>
      <c r="B141" s="13" t="s">
        <v>1042</v>
      </c>
    </row>
    <row r="142" spans="1:2" ht="15">
      <c r="A142" s="10">
        <v>75.925000000000011</v>
      </c>
      <c r="B142" s="13" t="s">
        <v>1042</v>
      </c>
    </row>
    <row r="143" spans="1:2" ht="15">
      <c r="A143" s="10">
        <v>75.97</v>
      </c>
      <c r="B143" s="13" t="s">
        <v>983</v>
      </c>
    </row>
    <row r="144" spans="1:2" ht="15">
      <c r="A144" s="10">
        <v>75.984999999999999</v>
      </c>
      <c r="B144" s="13" t="s">
        <v>983</v>
      </c>
    </row>
    <row r="145" spans="1:2" ht="15">
      <c r="A145" s="10">
        <v>76.02</v>
      </c>
      <c r="B145" s="13" t="s">
        <v>966</v>
      </c>
    </row>
    <row r="146" spans="1:2" ht="15">
      <c r="A146" s="10">
        <v>76.215000000000003</v>
      </c>
      <c r="B146" s="13" t="s">
        <v>983</v>
      </c>
    </row>
    <row r="147" spans="1:2" ht="15">
      <c r="A147" s="10">
        <v>76.215000000000003</v>
      </c>
      <c r="B147" s="13" t="s">
        <v>983</v>
      </c>
    </row>
    <row r="148" spans="1:2" ht="15">
      <c r="A148" s="10">
        <v>76.215000000000003</v>
      </c>
      <c r="B148" s="13" t="s">
        <v>776</v>
      </c>
    </row>
    <row r="149" spans="1:2" ht="15">
      <c r="A149" s="10">
        <v>76.22</v>
      </c>
      <c r="B149" s="31" t="s">
        <v>1042</v>
      </c>
    </row>
    <row r="150" spans="1:2" ht="15">
      <c r="A150" s="10">
        <v>76.245000000000005</v>
      </c>
      <c r="B150" s="13" t="s">
        <v>1042</v>
      </c>
    </row>
    <row r="151" spans="1:2" ht="15">
      <c r="A151" s="10">
        <v>76.245000000000005</v>
      </c>
      <c r="B151" s="31" t="s">
        <v>1042</v>
      </c>
    </row>
    <row r="152" spans="1:2" ht="15">
      <c r="A152" s="10">
        <v>76.245000000000005</v>
      </c>
      <c r="B152" s="31" t="s">
        <v>1042</v>
      </c>
    </row>
    <row r="153" spans="1:2" ht="15">
      <c r="A153" s="10">
        <v>76.245000000000005</v>
      </c>
      <c r="B153" s="13" t="s">
        <v>1042</v>
      </c>
    </row>
    <row r="154" spans="1:2" ht="15">
      <c r="A154" s="10">
        <v>76.245000000000005</v>
      </c>
      <c r="B154" s="31" t="s">
        <v>1042</v>
      </c>
    </row>
    <row r="155" spans="1:2" ht="15">
      <c r="A155" s="10">
        <v>76.245000000000005</v>
      </c>
      <c r="B155" s="13" t="s">
        <v>1042</v>
      </c>
    </row>
    <row r="156" spans="1:2" ht="15">
      <c r="A156" s="10">
        <v>76.245000000000005</v>
      </c>
      <c r="B156" s="13" t="s">
        <v>1042</v>
      </c>
    </row>
    <row r="157" spans="1:2" ht="15">
      <c r="A157" s="10">
        <v>76.245000000000005</v>
      </c>
      <c r="B157" s="13" t="s">
        <v>1042</v>
      </c>
    </row>
    <row r="158" spans="1:2" ht="15">
      <c r="A158" s="10">
        <v>76.245000000000005</v>
      </c>
      <c r="B158" s="13" t="s">
        <v>1042</v>
      </c>
    </row>
    <row r="159" spans="1:2" ht="15">
      <c r="A159" s="10">
        <v>76.245000000000005</v>
      </c>
      <c r="B159" s="13" t="s">
        <v>1042</v>
      </c>
    </row>
    <row r="160" spans="1:2" ht="15">
      <c r="A160" s="10">
        <v>76.245000000000005</v>
      </c>
      <c r="B160" s="13" t="s">
        <v>1042</v>
      </c>
    </row>
    <row r="161" spans="1:2" ht="15">
      <c r="A161" s="10">
        <v>76.245000000000005</v>
      </c>
      <c r="B161" s="13" t="s">
        <v>1042</v>
      </c>
    </row>
    <row r="162" spans="1:2" ht="15">
      <c r="A162" s="10">
        <v>76.245000000000005</v>
      </c>
      <c r="B162" s="13" t="s">
        <v>1042</v>
      </c>
    </row>
    <row r="163" spans="1:2" ht="15">
      <c r="A163" s="10">
        <v>76.245000000000005</v>
      </c>
      <c r="B163" s="13" t="s">
        <v>1042</v>
      </c>
    </row>
    <row r="164" spans="1:2" ht="15">
      <c r="A164" s="10">
        <v>76.245000000000005</v>
      </c>
      <c r="B164" s="13" t="s">
        <v>1042</v>
      </c>
    </row>
    <row r="165" spans="1:2" ht="15">
      <c r="A165" s="10">
        <v>76.245000000000005</v>
      </c>
      <c r="B165" s="13" t="s">
        <v>1042</v>
      </c>
    </row>
    <row r="166" spans="1:2" ht="15">
      <c r="A166" s="10">
        <v>76.245000000000005</v>
      </c>
      <c r="B166" s="13" t="s">
        <v>1042</v>
      </c>
    </row>
    <row r="167" spans="1:2" ht="15">
      <c r="A167" s="10">
        <v>76.245000000000005</v>
      </c>
      <c r="B167" s="31" t="s">
        <v>1042</v>
      </c>
    </row>
    <row r="168" spans="1:2" ht="15">
      <c r="A168" s="10">
        <v>76.245000000000005</v>
      </c>
      <c r="B168" s="31" t="s">
        <v>1042</v>
      </c>
    </row>
    <row r="169" spans="1:2" ht="15">
      <c r="A169" s="10">
        <v>76.245000000000005</v>
      </c>
      <c r="B169" s="13" t="s">
        <v>1042</v>
      </c>
    </row>
    <row r="170" spans="1:2" ht="15">
      <c r="A170" s="10">
        <v>76.245000000000005</v>
      </c>
      <c r="B170" s="13" t="s">
        <v>1042</v>
      </c>
    </row>
    <row r="171" spans="1:2" ht="15">
      <c r="A171" s="10">
        <v>76.245000000000005</v>
      </c>
      <c r="B171" s="13" t="s">
        <v>1042</v>
      </c>
    </row>
    <row r="172" spans="1:2" ht="15">
      <c r="A172" s="10">
        <v>76.245000000000005</v>
      </c>
      <c r="B172" s="13" t="s">
        <v>1042</v>
      </c>
    </row>
    <row r="173" spans="1:2" ht="15">
      <c r="A173" s="10">
        <v>76.245000000000005</v>
      </c>
      <c r="B173" s="13" t="s">
        <v>1042</v>
      </c>
    </row>
    <row r="174" spans="1:2" ht="15">
      <c r="A174" s="10">
        <v>76.245000000000005</v>
      </c>
      <c r="B174" s="13" t="s">
        <v>776</v>
      </c>
    </row>
    <row r="175" spans="1:2" ht="15">
      <c r="A175" s="10">
        <v>76.344999999999999</v>
      </c>
      <c r="B175" s="13" t="s">
        <v>1042</v>
      </c>
    </row>
    <row r="176" spans="1:2" ht="15">
      <c r="A176" s="10">
        <v>76.39</v>
      </c>
      <c r="B176" s="13" t="s">
        <v>1042</v>
      </c>
    </row>
    <row r="177" spans="1:2" ht="15">
      <c r="A177" s="10">
        <v>76.400000000000006</v>
      </c>
      <c r="B177" s="13" t="s">
        <v>782</v>
      </c>
    </row>
    <row r="178" spans="1:2" ht="15">
      <c r="A178" s="10">
        <v>76.400000000000006</v>
      </c>
      <c r="B178" s="13" t="s">
        <v>782</v>
      </c>
    </row>
    <row r="179" spans="1:2" ht="15">
      <c r="A179" s="10">
        <v>76.400000000000006</v>
      </c>
      <c r="B179" s="13" t="s">
        <v>782</v>
      </c>
    </row>
    <row r="180" spans="1:2" ht="15">
      <c r="A180" s="10">
        <v>76.61</v>
      </c>
      <c r="B180" s="13" t="s">
        <v>966</v>
      </c>
    </row>
    <row r="181" spans="1:2" ht="15">
      <c r="A181" s="10">
        <v>76.61</v>
      </c>
      <c r="B181" s="13" t="s">
        <v>966</v>
      </c>
    </row>
    <row r="182" spans="1:2" ht="15">
      <c r="A182" s="10">
        <v>76.61</v>
      </c>
      <c r="B182" s="13" t="s">
        <v>966</v>
      </c>
    </row>
    <row r="183" spans="1:2" ht="15">
      <c r="A183" s="10">
        <v>76.61</v>
      </c>
      <c r="B183" s="13" t="s">
        <v>966</v>
      </c>
    </row>
    <row r="184" spans="1:2" ht="15">
      <c r="A184" s="10">
        <v>76.709999999999994</v>
      </c>
      <c r="B184" s="31" t="s">
        <v>1042</v>
      </c>
    </row>
    <row r="185" spans="1:2" ht="15">
      <c r="A185" s="10">
        <v>76.709999999999994</v>
      </c>
      <c r="B185" s="31" t="s">
        <v>1042</v>
      </c>
    </row>
    <row r="186" spans="1:2" ht="15">
      <c r="A186" s="10">
        <v>76.709999999999994</v>
      </c>
      <c r="B186" s="31" t="s">
        <v>1042</v>
      </c>
    </row>
    <row r="187" spans="1:2" ht="15">
      <c r="A187" s="10">
        <v>76.709999999999994</v>
      </c>
      <c r="B187" s="31" t="s">
        <v>1042</v>
      </c>
    </row>
    <row r="188" spans="1:2" ht="15">
      <c r="A188" s="10">
        <v>76.709999999999994</v>
      </c>
      <c r="B188" s="31" t="s">
        <v>1042</v>
      </c>
    </row>
    <row r="189" spans="1:2" ht="15">
      <c r="A189" s="10">
        <v>76.709999999999994</v>
      </c>
      <c r="B189" s="31" t="s">
        <v>1042</v>
      </c>
    </row>
    <row r="190" spans="1:2" ht="15">
      <c r="A190" s="10">
        <v>76.709999999999994</v>
      </c>
      <c r="B190" s="31" t="s">
        <v>1042</v>
      </c>
    </row>
    <row r="191" spans="1:2" ht="15">
      <c r="A191" s="10">
        <v>76.709999999999994</v>
      </c>
      <c r="B191" s="31" t="s">
        <v>1042</v>
      </c>
    </row>
    <row r="192" spans="1:2" ht="15">
      <c r="A192" s="10">
        <v>76.709999999999994</v>
      </c>
      <c r="B192" s="31" t="s">
        <v>1042</v>
      </c>
    </row>
    <row r="193" spans="1:2" ht="15">
      <c r="A193" s="10">
        <v>76.709999999999994</v>
      </c>
      <c r="B193" s="31" t="s">
        <v>1042</v>
      </c>
    </row>
    <row r="194" spans="1:2" ht="15">
      <c r="A194" s="10">
        <v>76.709999999999994</v>
      </c>
      <c r="B194" s="31" t="s">
        <v>1042</v>
      </c>
    </row>
    <row r="195" spans="1:2" ht="15">
      <c r="A195" s="10">
        <v>76.709999999999994</v>
      </c>
      <c r="B195" s="31" t="s">
        <v>1042</v>
      </c>
    </row>
    <row r="196" spans="1:2" ht="15">
      <c r="A196" s="10">
        <v>76.710000000000008</v>
      </c>
      <c r="B196" s="31" t="s">
        <v>1042</v>
      </c>
    </row>
    <row r="197" spans="1:2" ht="15">
      <c r="A197" s="10">
        <v>76.710000000000008</v>
      </c>
      <c r="B197" s="31" t="s">
        <v>1042</v>
      </c>
    </row>
    <row r="198" spans="1:2" ht="15">
      <c r="A198" s="10">
        <v>76.710000000000008</v>
      </c>
      <c r="B198" s="31" t="s">
        <v>1042</v>
      </c>
    </row>
    <row r="199" spans="1:2" ht="15">
      <c r="A199" s="10">
        <v>76.710000000000008</v>
      </c>
      <c r="B199" s="31" t="s">
        <v>1042</v>
      </c>
    </row>
    <row r="200" spans="1:2" ht="15">
      <c r="A200" s="10">
        <v>76.710000000000008</v>
      </c>
      <c r="B200" s="31" t="s">
        <v>1042</v>
      </c>
    </row>
    <row r="201" spans="1:2" ht="15">
      <c r="A201" s="10">
        <v>77.03</v>
      </c>
      <c r="B201" s="13" t="s">
        <v>1202</v>
      </c>
    </row>
    <row r="202" spans="1:2" ht="15">
      <c r="A202" s="10">
        <v>77.03</v>
      </c>
      <c r="B202" s="13" t="s">
        <v>1202</v>
      </c>
    </row>
    <row r="203" spans="1:2" ht="15">
      <c r="A203" s="10">
        <v>77.03</v>
      </c>
      <c r="B203" s="13" t="s">
        <v>1202</v>
      </c>
    </row>
    <row r="204" spans="1:2" ht="15">
      <c r="A204" s="10">
        <v>77.03</v>
      </c>
      <c r="B204" s="13" t="s">
        <v>1202</v>
      </c>
    </row>
    <row r="205" spans="1:2" ht="15">
      <c r="A205" s="10">
        <v>77.03</v>
      </c>
      <c r="B205" s="13" t="s">
        <v>1202</v>
      </c>
    </row>
    <row r="206" spans="1:2" ht="15">
      <c r="A206" s="10">
        <v>77.03</v>
      </c>
      <c r="B206" s="13" t="s">
        <v>1202</v>
      </c>
    </row>
    <row r="207" spans="1:2" ht="15">
      <c r="A207" s="10">
        <v>77.03</v>
      </c>
      <c r="B207" s="13" t="s">
        <v>1202</v>
      </c>
    </row>
    <row r="208" spans="1:2" ht="15">
      <c r="A208" s="10">
        <v>77.09</v>
      </c>
      <c r="B208" s="13" t="s">
        <v>1202</v>
      </c>
    </row>
    <row r="209" spans="1:2" ht="15">
      <c r="A209" s="10">
        <v>77.09</v>
      </c>
      <c r="B209" s="13" t="s">
        <v>1202</v>
      </c>
    </row>
    <row r="210" spans="1:2" ht="15">
      <c r="A210" s="10">
        <v>77.5</v>
      </c>
      <c r="B210" s="13" t="s">
        <v>1220</v>
      </c>
    </row>
    <row r="211" spans="1:2" ht="15">
      <c r="A211" s="10">
        <v>77.8</v>
      </c>
      <c r="B211" s="13" t="s">
        <v>1225</v>
      </c>
    </row>
    <row r="212" spans="1:2" ht="15">
      <c r="A212" s="10">
        <v>77.849999999999994</v>
      </c>
      <c r="B212" s="31" t="s">
        <v>1230</v>
      </c>
    </row>
    <row r="213" spans="1:2" ht="15">
      <c r="A213" s="10">
        <v>78</v>
      </c>
      <c r="B213" s="31" t="s">
        <v>1225</v>
      </c>
    </row>
    <row r="214" spans="1:2" ht="15">
      <c r="A214" s="10">
        <v>78</v>
      </c>
      <c r="B214" s="31" t="s">
        <v>1225</v>
      </c>
    </row>
    <row r="215" spans="1:2" ht="15">
      <c r="A215" s="10">
        <v>78.06</v>
      </c>
      <c r="B215" s="13" t="s">
        <v>966</v>
      </c>
    </row>
    <row r="216" spans="1:2" ht="15">
      <c r="A216" s="10">
        <v>78.25</v>
      </c>
      <c r="B216" s="13" t="s">
        <v>966</v>
      </c>
    </row>
    <row r="217" spans="1:2" ht="15">
      <c r="A217" s="10">
        <v>78.284999999999997</v>
      </c>
      <c r="B217" s="13" t="s">
        <v>1251</v>
      </c>
    </row>
    <row r="218" spans="1:2" ht="15">
      <c r="A218" s="10">
        <v>78.349999999999994</v>
      </c>
      <c r="B218" s="13" t="s">
        <v>782</v>
      </c>
    </row>
    <row r="219" spans="1:2" ht="15">
      <c r="A219" s="10">
        <v>78.45</v>
      </c>
      <c r="B219" s="31" t="s">
        <v>1258</v>
      </c>
    </row>
    <row r="220" spans="1:2" ht="15">
      <c r="A220" s="10">
        <v>78.63</v>
      </c>
      <c r="B220" s="13" t="s">
        <v>1202</v>
      </c>
    </row>
    <row r="221" spans="1:2" ht="15">
      <c r="A221" s="10">
        <v>78.75</v>
      </c>
      <c r="B221" s="31" t="s">
        <v>1258</v>
      </c>
    </row>
    <row r="222" spans="1:2" ht="15">
      <c r="A222" s="10">
        <v>78.784999999999997</v>
      </c>
      <c r="B222" s="13" t="s">
        <v>790</v>
      </c>
    </row>
    <row r="223" spans="1:2" ht="15">
      <c r="A223" s="10">
        <v>78.784999999999997</v>
      </c>
      <c r="B223" s="13" t="s">
        <v>790</v>
      </c>
    </row>
    <row r="224" spans="1:2" ht="15">
      <c r="A224" s="10">
        <v>78.784999999999997</v>
      </c>
      <c r="B224" s="13" t="s">
        <v>790</v>
      </c>
    </row>
    <row r="225" spans="1:2" ht="15">
      <c r="A225" s="10">
        <v>78.784999999999997</v>
      </c>
      <c r="B225" s="13" t="s">
        <v>790</v>
      </c>
    </row>
    <row r="226" spans="1:2" ht="15">
      <c r="A226" s="10">
        <v>78.784999999999997</v>
      </c>
      <c r="B226" s="13" t="s">
        <v>790</v>
      </c>
    </row>
    <row r="227" spans="1:2" ht="15">
      <c r="A227" s="10">
        <v>78.784999999999997</v>
      </c>
      <c r="B227" s="13" t="s">
        <v>790</v>
      </c>
    </row>
    <row r="228" spans="1:2" ht="15">
      <c r="A228" s="10">
        <v>78.784999999999997</v>
      </c>
      <c r="B228" s="72" t="s">
        <v>790</v>
      </c>
    </row>
    <row r="229" spans="1:2" ht="15">
      <c r="A229" s="10">
        <v>78.784999999999997</v>
      </c>
      <c r="B229" s="13" t="s">
        <v>790</v>
      </c>
    </row>
    <row r="230" spans="1:2" ht="15">
      <c r="A230" s="10">
        <v>78.784999999999997</v>
      </c>
      <c r="B230" s="13" t="s">
        <v>790</v>
      </c>
    </row>
    <row r="231" spans="1:2" ht="15">
      <c r="A231" s="10">
        <v>78.784999999999997</v>
      </c>
      <c r="B231" s="13" t="s">
        <v>790</v>
      </c>
    </row>
    <row r="232" spans="1:2" ht="15">
      <c r="A232" s="10">
        <v>78.784999999999997</v>
      </c>
      <c r="B232" s="13" t="s">
        <v>790</v>
      </c>
    </row>
    <row r="233" spans="1:2" ht="15">
      <c r="A233" s="10">
        <v>78.784999999999997</v>
      </c>
      <c r="B233" s="13" t="s">
        <v>790</v>
      </c>
    </row>
    <row r="234" spans="1:2" ht="15">
      <c r="A234" s="10">
        <v>78.849999999999994</v>
      </c>
      <c r="B234" s="13" t="s">
        <v>1202</v>
      </c>
    </row>
    <row r="235" spans="1:2" ht="15">
      <c r="A235" s="10">
        <v>78.88</v>
      </c>
      <c r="B235" s="13" t="s">
        <v>1202</v>
      </c>
    </row>
    <row r="236" spans="1:2" ht="15">
      <c r="A236" s="10">
        <v>79.37</v>
      </c>
      <c r="B236" s="13" t="s">
        <v>782</v>
      </c>
    </row>
    <row r="237" spans="1:2" ht="15">
      <c r="A237" s="10">
        <v>79.37</v>
      </c>
      <c r="B237" s="13" t="s">
        <v>782</v>
      </c>
    </row>
    <row r="238" spans="1:2" ht="15">
      <c r="A238" s="10">
        <v>79.37</v>
      </c>
      <c r="B238" s="13" t="s">
        <v>782</v>
      </c>
    </row>
    <row r="239" spans="1:2" ht="15">
      <c r="A239" s="10">
        <v>79.5</v>
      </c>
      <c r="B239" s="13" t="s">
        <v>1301</v>
      </c>
    </row>
    <row r="240" spans="1:2" ht="15">
      <c r="A240" s="10">
        <v>79.692999999999998</v>
      </c>
      <c r="B240" s="13" t="s">
        <v>1307</v>
      </c>
    </row>
    <row r="241" spans="1:2" ht="15">
      <c r="A241" s="10">
        <v>79.692999999999998</v>
      </c>
      <c r="B241" s="13" t="s">
        <v>1307</v>
      </c>
    </row>
    <row r="242" spans="1:2" ht="15">
      <c r="A242" s="10">
        <v>79.692999999999998</v>
      </c>
      <c r="B242" s="13" t="s">
        <v>1307</v>
      </c>
    </row>
    <row r="243" spans="1:2" ht="15">
      <c r="A243" s="10">
        <v>79.844999999999999</v>
      </c>
      <c r="B243" s="13" t="s">
        <v>1307</v>
      </c>
    </row>
    <row r="244" spans="1:2" ht="15">
      <c r="A244" s="10">
        <v>79.900000000000006</v>
      </c>
      <c r="B244" s="31" t="s">
        <v>1258</v>
      </c>
    </row>
    <row r="245" spans="1:2" ht="15">
      <c r="A245" s="10">
        <v>79.900000000000006</v>
      </c>
      <c r="B245" s="31" t="s">
        <v>1258</v>
      </c>
    </row>
    <row r="246" spans="1:2" ht="15">
      <c r="A246" s="10">
        <v>80</v>
      </c>
      <c r="B246" s="31" t="s">
        <v>1325</v>
      </c>
    </row>
    <row r="247" spans="1:2" ht="15">
      <c r="A247" s="10">
        <v>80.17</v>
      </c>
      <c r="B247" s="13" t="s">
        <v>1307</v>
      </c>
    </row>
    <row r="248" spans="1:2" ht="15">
      <c r="A248" s="10">
        <v>80.17</v>
      </c>
      <c r="B248" s="13" t="s">
        <v>1307</v>
      </c>
    </row>
    <row r="249" spans="1:2" ht="15">
      <c r="A249" s="10">
        <v>80.199999999999989</v>
      </c>
      <c r="B249" s="13" t="s">
        <v>966</v>
      </c>
    </row>
    <row r="250" spans="1:2" ht="15">
      <c r="A250" s="10">
        <v>80.209999999999994</v>
      </c>
      <c r="B250" s="15" t="s">
        <v>1336</v>
      </c>
    </row>
    <row r="251" spans="1:2" ht="15">
      <c r="A251" s="10">
        <v>80.25</v>
      </c>
      <c r="B251" s="32" t="s">
        <v>1338</v>
      </c>
    </row>
    <row r="252" spans="1:2" ht="15">
      <c r="A252" s="10">
        <v>80.25</v>
      </c>
      <c r="B252" s="13" t="s">
        <v>1258</v>
      </c>
    </row>
    <row r="253" spans="1:2" ht="15">
      <c r="A253" s="10">
        <v>80.25</v>
      </c>
      <c r="B253" s="13" t="s">
        <v>1258</v>
      </c>
    </row>
    <row r="254" spans="1:2" ht="15">
      <c r="A254" s="10">
        <v>80.44</v>
      </c>
      <c r="B254" s="31" t="s">
        <v>1345</v>
      </c>
    </row>
    <row r="255" spans="1:2" ht="15">
      <c r="A255" s="10">
        <v>80.599999999999994</v>
      </c>
      <c r="B255" s="32" t="s">
        <v>1338</v>
      </c>
    </row>
    <row r="256" spans="1:2" ht="15">
      <c r="A256" s="12">
        <v>80.84</v>
      </c>
      <c r="B256" s="13" t="s">
        <v>966</v>
      </c>
    </row>
    <row r="257" spans="1:2" ht="15">
      <c r="A257" s="10">
        <v>81.05</v>
      </c>
      <c r="B257" s="13" t="s">
        <v>1357</v>
      </c>
    </row>
    <row r="258" spans="1:2" ht="15">
      <c r="A258" s="10">
        <v>81.75</v>
      </c>
      <c r="B258" s="31" t="s">
        <v>1362</v>
      </c>
    </row>
    <row r="259" spans="1:2" ht="15">
      <c r="A259" s="10">
        <v>81.75</v>
      </c>
      <c r="B259" s="31" t="s">
        <v>1362</v>
      </c>
    </row>
    <row r="260" spans="1:2" ht="15">
      <c r="A260" s="10">
        <v>81.8</v>
      </c>
      <c r="B260" s="13" t="s">
        <v>1370</v>
      </c>
    </row>
    <row r="261" spans="1:2" ht="15">
      <c r="A261" s="10">
        <v>82.344999999999999</v>
      </c>
      <c r="B261" s="13" t="s">
        <v>1375</v>
      </c>
    </row>
    <row r="262" spans="1:2" ht="15">
      <c r="A262" s="10">
        <v>83.6</v>
      </c>
      <c r="B262" s="31" t="s">
        <v>1230</v>
      </c>
    </row>
    <row r="263" spans="1:2" ht="15">
      <c r="A263" s="10">
        <v>83.6</v>
      </c>
      <c r="B263" s="31" t="s">
        <v>1381</v>
      </c>
    </row>
    <row r="264" spans="1:2" ht="15">
      <c r="A264" s="10">
        <v>84</v>
      </c>
      <c r="B264" s="31" t="s">
        <v>1375</v>
      </c>
    </row>
    <row r="265" spans="1:2" ht="15">
      <c r="A265" s="10">
        <v>84</v>
      </c>
      <c r="B265" s="31" t="s">
        <v>1375</v>
      </c>
    </row>
    <row r="266" spans="1:2" ht="15">
      <c r="A266" s="10">
        <v>84</v>
      </c>
      <c r="B266" s="31" t="s">
        <v>1375</v>
      </c>
    </row>
    <row r="267" spans="1:2" ht="15">
      <c r="A267" s="10">
        <v>84</v>
      </c>
      <c r="B267" s="31" t="s">
        <v>1375</v>
      </c>
    </row>
    <row r="268" spans="1:2" ht="15">
      <c r="A268" s="10">
        <v>84</v>
      </c>
      <c r="B268" s="31" t="s">
        <v>1375</v>
      </c>
    </row>
    <row r="269" spans="1:2" ht="15">
      <c r="A269" s="10">
        <v>84</v>
      </c>
      <c r="B269" s="31" t="s">
        <v>1375</v>
      </c>
    </row>
    <row r="270" spans="1:2" ht="15">
      <c r="A270" s="10">
        <v>84</v>
      </c>
      <c r="B270" s="31" t="s">
        <v>1375</v>
      </c>
    </row>
    <row r="271" spans="1:2" ht="15">
      <c r="A271" s="10">
        <v>84.275000000000006</v>
      </c>
      <c r="B271" s="31" t="s">
        <v>1375</v>
      </c>
    </row>
    <row r="272" spans="1:2" ht="15">
      <c r="A272" s="10">
        <v>84.275000000000006</v>
      </c>
      <c r="B272" s="13" t="s">
        <v>1370</v>
      </c>
    </row>
    <row r="273" spans="1:2" ht="15">
      <c r="A273" s="10">
        <v>84.275000000000006</v>
      </c>
      <c r="B273" s="13" t="s">
        <v>1403</v>
      </c>
    </row>
    <row r="274" spans="1:2" ht="15">
      <c r="A274" s="10">
        <v>85</v>
      </c>
      <c r="B274" s="13" t="s">
        <v>1403</v>
      </c>
    </row>
    <row r="275" spans="1:2" ht="15">
      <c r="A275" s="10">
        <v>85.4</v>
      </c>
      <c r="B275" s="13" t="s">
        <v>1412</v>
      </c>
    </row>
    <row r="276" spans="1:2" ht="15">
      <c r="A276" s="10">
        <v>90.824999999999989</v>
      </c>
      <c r="B276" s="31" t="s">
        <v>1416</v>
      </c>
    </row>
    <row r="277" spans="1:2" ht="15">
      <c r="A277" s="10">
        <v>91.85</v>
      </c>
      <c r="B277" s="31" t="s">
        <v>1421</v>
      </c>
    </row>
    <row r="278" spans="1:2" ht="15">
      <c r="A278" s="10">
        <v>91.85</v>
      </c>
      <c r="B278" s="31" t="s">
        <v>1416</v>
      </c>
    </row>
    <row r="279" spans="1:2" ht="15">
      <c r="A279" s="10">
        <v>91.85</v>
      </c>
      <c r="B279" s="31" t="s">
        <v>1416</v>
      </c>
    </row>
    <row r="280" spans="1:2" ht="15">
      <c r="A280" s="10">
        <v>92.875</v>
      </c>
      <c r="B280" s="13" t="s">
        <v>1435</v>
      </c>
    </row>
    <row r="283" spans="1:2" ht="15">
      <c r="B283" s="21"/>
    </row>
    <row r="284" spans="1:2" ht="15">
      <c r="B284" s="21"/>
    </row>
    <row r="285" spans="1:2" ht="15">
      <c r="B285" s="21"/>
    </row>
    <row r="286" spans="1:2" ht="15">
      <c r="B286" s="17"/>
    </row>
    <row r="287" spans="1:2" ht="15">
      <c r="B287" s="17"/>
    </row>
    <row r="288" spans="1:2" ht="15">
      <c r="B288" s="17"/>
    </row>
    <row r="289" spans="2:2" ht="15">
      <c r="B289" s="17"/>
    </row>
    <row r="290" spans="2:2" ht="15">
      <c r="B290" s="17"/>
    </row>
    <row r="291" spans="2:2" ht="15">
      <c r="B291" s="17"/>
    </row>
    <row r="292" spans="2:2" ht="15">
      <c r="B292" s="17"/>
    </row>
    <row r="293" spans="2:2" ht="15">
      <c r="B293" s="17"/>
    </row>
    <row r="294" spans="2:2" ht="15">
      <c r="B294" s="17"/>
    </row>
    <row r="295" spans="2:2" ht="15">
      <c r="B295" s="17"/>
    </row>
    <row r="296" spans="2:2" ht="15">
      <c r="B296" s="17"/>
    </row>
    <row r="297" spans="2:2" ht="15">
      <c r="B297" s="17"/>
    </row>
    <row r="298" spans="2:2" ht="15">
      <c r="B298" s="17"/>
    </row>
    <row r="299" spans="2:2" ht="15">
      <c r="B299" s="17"/>
    </row>
    <row r="300" spans="2:2" ht="15">
      <c r="B300" s="17"/>
    </row>
    <row r="301" spans="2:2" ht="15">
      <c r="B301" s="17"/>
    </row>
    <row r="302" spans="2:2" ht="15">
      <c r="B302" s="17"/>
    </row>
    <row r="303" spans="2:2" ht="15">
      <c r="B303" s="17"/>
    </row>
    <row r="304" spans="2:2" ht="15">
      <c r="B304" s="17"/>
    </row>
    <row r="305" spans="2:2" ht="15">
      <c r="B305" s="17"/>
    </row>
    <row r="306" spans="2:2" ht="15">
      <c r="B306" s="17"/>
    </row>
    <row r="307" spans="2:2" ht="15">
      <c r="B307" s="17"/>
    </row>
    <row r="308" spans="2:2" ht="15">
      <c r="B308" s="17"/>
    </row>
    <row r="309" spans="2:2" ht="15">
      <c r="B309" s="17"/>
    </row>
    <row r="310" spans="2:2" ht="15">
      <c r="B310" s="17"/>
    </row>
    <row r="311" spans="2:2" ht="15">
      <c r="B311" s="17"/>
    </row>
    <row r="312" spans="2:2" ht="15">
      <c r="B312" s="17"/>
    </row>
    <row r="313" spans="2:2" ht="15">
      <c r="B313" s="17"/>
    </row>
    <row r="314" spans="2:2" ht="15">
      <c r="B314" s="17"/>
    </row>
    <row r="315" spans="2:2" ht="15">
      <c r="B315" s="17"/>
    </row>
    <row r="316" spans="2:2" ht="15">
      <c r="B316" s="17"/>
    </row>
    <row r="317" spans="2:2" ht="15">
      <c r="B317" s="17"/>
    </row>
    <row r="318" spans="2:2" ht="15">
      <c r="B318" s="17"/>
    </row>
    <row r="319" spans="2:2" ht="15">
      <c r="B319" s="17"/>
    </row>
    <row r="320" spans="2:2" ht="15">
      <c r="B320" s="17"/>
    </row>
    <row r="321" spans="2:2" ht="15">
      <c r="B321" s="17"/>
    </row>
    <row r="323" spans="2:2" ht="15">
      <c r="B323" s="17"/>
    </row>
    <row r="324" spans="2:2" ht="15">
      <c r="B324" s="17"/>
    </row>
    <row r="325" spans="2:2" ht="15">
      <c r="B325" s="17"/>
    </row>
    <row r="326" spans="2:2" ht="15">
      <c r="B326" s="17"/>
    </row>
    <row r="327" spans="2:2" ht="15">
      <c r="B327" s="17"/>
    </row>
    <row r="328" spans="2:2" ht="15">
      <c r="B328" s="17"/>
    </row>
    <row r="329" spans="2:2" ht="15">
      <c r="B329" s="17"/>
    </row>
    <row r="330" spans="2:2" ht="15">
      <c r="B330" s="17"/>
    </row>
    <row r="331" spans="2:2" ht="15">
      <c r="B331" s="17"/>
    </row>
    <row r="332" spans="2:2" ht="15">
      <c r="B332" s="17"/>
    </row>
    <row r="333" spans="2:2" ht="15">
      <c r="B333" s="17"/>
    </row>
    <row r="334" spans="2:2" ht="15">
      <c r="B334" s="17"/>
    </row>
    <row r="335" spans="2:2" ht="15">
      <c r="B335" s="17"/>
    </row>
    <row r="336" spans="2:2" ht="15">
      <c r="B336" s="17"/>
    </row>
    <row r="337" spans="2:2" ht="15">
      <c r="B337" s="17"/>
    </row>
    <row r="338" spans="2:2" ht="15">
      <c r="B338" s="17"/>
    </row>
    <row r="339" spans="2:2" ht="15">
      <c r="B339" s="17"/>
    </row>
    <row r="340" spans="2:2" ht="15">
      <c r="B340" s="17"/>
    </row>
    <row r="341" spans="2:2" ht="15">
      <c r="B341" s="17"/>
    </row>
    <row r="342" spans="2:2" ht="15">
      <c r="B342" s="17"/>
    </row>
    <row r="343" spans="2:2" ht="15">
      <c r="B343" s="17"/>
    </row>
    <row r="344" spans="2:2" ht="15">
      <c r="B344" s="17"/>
    </row>
    <row r="345" spans="2:2" ht="15">
      <c r="B345" s="17"/>
    </row>
    <row r="346" spans="2:2" ht="15">
      <c r="B346" s="17"/>
    </row>
    <row r="347" spans="2:2" ht="15">
      <c r="B347" s="21"/>
    </row>
    <row r="348" spans="2:2" ht="15">
      <c r="B348" s="21"/>
    </row>
    <row r="349" spans="2:2" ht="15">
      <c r="B349" s="21"/>
    </row>
    <row r="350" spans="2:2" ht="15">
      <c r="B350" s="21"/>
    </row>
    <row r="351" spans="2:2" ht="15">
      <c r="B351" s="21"/>
    </row>
    <row r="352" spans="2:2" ht="15">
      <c r="B352" s="21"/>
    </row>
    <row r="353" spans="2:2" ht="15">
      <c r="B353" s="21"/>
    </row>
    <row r="354" spans="2:2" ht="15">
      <c r="B354" s="21"/>
    </row>
    <row r="355" spans="2:2" ht="15">
      <c r="B355" s="21"/>
    </row>
    <row r="356" spans="2:2" ht="15">
      <c r="B356" s="21"/>
    </row>
    <row r="357" spans="2:2" ht="15">
      <c r="B357" s="21"/>
    </row>
    <row r="358" spans="2:2" ht="15">
      <c r="B358" s="21"/>
    </row>
    <row r="359" spans="2:2" ht="15">
      <c r="B359" s="21"/>
    </row>
    <row r="360" spans="2:2" ht="15">
      <c r="B360" s="21"/>
    </row>
    <row r="361" spans="2:2" ht="15">
      <c r="B361" s="21"/>
    </row>
    <row r="362" spans="2:2" ht="15">
      <c r="B362" s="21"/>
    </row>
    <row r="363" spans="2:2" ht="15">
      <c r="B363" s="21"/>
    </row>
    <row r="364" spans="2:2" ht="15">
      <c r="B364" s="21"/>
    </row>
    <row r="365" spans="2:2" ht="15">
      <c r="B365" s="21"/>
    </row>
    <row r="366" spans="2:2" ht="15">
      <c r="B366" s="21"/>
    </row>
    <row r="367" spans="2:2" ht="15">
      <c r="B367" s="21"/>
    </row>
    <row r="368" spans="2:2" ht="15">
      <c r="B368" s="21"/>
    </row>
    <row r="369" spans="2:2" ht="15">
      <c r="B369" s="21"/>
    </row>
    <row r="370" spans="2:2" ht="15">
      <c r="B370" s="21"/>
    </row>
    <row r="371" spans="2:2" ht="15">
      <c r="B371" s="21"/>
    </row>
    <row r="372" spans="2:2" ht="15">
      <c r="B372" s="21"/>
    </row>
    <row r="373" spans="2:2" ht="15">
      <c r="B373" s="21"/>
    </row>
    <row r="374" spans="2:2" ht="15">
      <c r="B374" s="21"/>
    </row>
    <row r="375" spans="2:2" ht="15">
      <c r="B375" s="21"/>
    </row>
    <row r="376" spans="2:2" ht="15">
      <c r="B376" s="21"/>
    </row>
    <row r="377" spans="2:2" ht="15">
      <c r="B377" s="21"/>
    </row>
    <row r="378" spans="2:2" ht="15">
      <c r="B378" s="21"/>
    </row>
    <row r="379" spans="2:2" ht="15">
      <c r="B379" s="21"/>
    </row>
    <row r="380" spans="2:2" ht="15">
      <c r="B380" s="21"/>
    </row>
    <row r="381" spans="2:2" ht="15">
      <c r="B381" s="21"/>
    </row>
    <row r="382" spans="2:2" ht="15">
      <c r="B382" s="21"/>
    </row>
    <row r="383" spans="2:2" ht="15">
      <c r="B383" s="21"/>
    </row>
    <row r="384" spans="2:2" ht="15">
      <c r="B384" s="21"/>
    </row>
    <row r="385" spans="2:2" ht="15">
      <c r="B385" s="21"/>
    </row>
    <row r="386" spans="2:2" ht="15">
      <c r="B386" s="21"/>
    </row>
    <row r="387" spans="2:2" ht="15">
      <c r="B387" s="21"/>
    </row>
    <row r="388" spans="2:2" ht="15">
      <c r="B388" s="21"/>
    </row>
    <row r="389" spans="2:2" ht="15">
      <c r="B389" s="21"/>
    </row>
    <row r="390" spans="2:2" ht="15">
      <c r="B390" s="21"/>
    </row>
    <row r="391" spans="2:2" ht="15">
      <c r="B391" s="21"/>
    </row>
    <row r="392" spans="2:2" ht="15">
      <c r="B392" s="21"/>
    </row>
    <row r="393" spans="2:2" ht="15">
      <c r="B393" s="21"/>
    </row>
    <row r="394" spans="2:2" ht="15">
      <c r="B394" s="21"/>
    </row>
    <row r="395" spans="2:2" ht="15">
      <c r="B395" s="21"/>
    </row>
    <row r="396" spans="2:2" ht="15">
      <c r="B396" s="21"/>
    </row>
    <row r="397" spans="2:2" ht="15">
      <c r="B397" s="21"/>
    </row>
    <row r="398" spans="2:2" ht="15">
      <c r="B398" s="21"/>
    </row>
    <row r="399" spans="2:2" ht="15">
      <c r="B399" s="21"/>
    </row>
    <row r="400" spans="2:2" ht="15">
      <c r="B400" s="21"/>
    </row>
    <row r="401" spans="2:2" ht="15">
      <c r="B401" s="21"/>
    </row>
    <row r="402" spans="2:2" ht="15">
      <c r="B402" s="21"/>
    </row>
    <row r="403" spans="2:2" ht="15">
      <c r="B403" s="21"/>
    </row>
    <row r="404" spans="2:2" ht="15">
      <c r="B404" s="21"/>
    </row>
    <row r="405" spans="2:2" ht="15">
      <c r="B405" s="21"/>
    </row>
    <row r="406" spans="2:2" ht="15">
      <c r="B406" s="21"/>
    </row>
    <row r="407" spans="2:2" ht="15">
      <c r="B407" s="21"/>
    </row>
    <row r="408" spans="2:2" ht="15">
      <c r="B408" s="21"/>
    </row>
    <row r="409" spans="2:2" ht="15">
      <c r="B409" s="21"/>
    </row>
    <row r="410" spans="2:2" ht="15">
      <c r="B410" s="21"/>
    </row>
    <row r="411" spans="2:2" ht="15">
      <c r="B411" s="21"/>
    </row>
    <row r="412" spans="2:2" ht="15">
      <c r="B412" s="21"/>
    </row>
    <row r="413" spans="2:2" ht="15">
      <c r="B413" s="21"/>
    </row>
    <row r="414" spans="2:2" ht="15">
      <c r="B414" s="21"/>
    </row>
    <row r="415" spans="2:2" ht="15">
      <c r="B415" s="21"/>
    </row>
    <row r="416" spans="2:2" ht="15">
      <c r="B416" s="21"/>
    </row>
    <row r="417" spans="2:2" ht="15">
      <c r="B417" s="21"/>
    </row>
    <row r="418" spans="2:2" ht="15">
      <c r="B418" s="21"/>
    </row>
    <row r="419" spans="2:2" ht="15">
      <c r="B419" s="21"/>
    </row>
    <row r="420" spans="2:2" ht="15">
      <c r="B420" s="21"/>
    </row>
    <row r="421" spans="2:2" ht="15">
      <c r="B421" s="21"/>
    </row>
    <row r="422" spans="2:2" ht="15">
      <c r="B422" s="21"/>
    </row>
    <row r="423" spans="2:2" ht="15">
      <c r="B423" s="21"/>
    </row>
    <row r="424" spans="2:2" ht="15">
      <c r="B424" s="21"/>
    </row>
    <row r="425" spans="2:2" ht="15">
      <c r="B425" s="21"/>
    </row>
    <row r="426" spans="2:2" ht="15">
      <c r="B426" s="21"/>
    </row>
    <row r="427" spans="2:2" ht="15">
      <c r="B427" s="21"/>
    </row>
    <row r="428" spans="2:2" ht="15">
      <c r="B428" s="21"/>
    </row>
    <row r="429" spans="2:2" ht="15">
      <c r="B429" s="21"/>
    </row>
    <row r="430" spans="2:2" ht="15">
      <c r="B430" s="21"/>
    </row>
    <row r="431" spans="2:2" ht="15">
      <c r="B431" s="21"/>
    </row>
    <row r="432" spans="2:2" ht="15">
      <c r="B432" s="21"/>
    </row>
    <row r="433" spans="2:2" ht="15">
      <c r="B433" s="21"/>
    </row>
    <row r="434" spans="2:2" ht="15">
      <c r="B434" s="21"/>
    </row>
    <row r="435" spans="2:2" ht="15">
      <c r="B435" s="21"/>
    </row>
    <row r="436" spans="2:2" ht="15">
      <c r="B436" s="21"/>
    </row>
    <row r="437" spans="2:2" ht="15">
      <c r="B437" s="21"/>
    </row>
    <row r="438" spans="2:2" ht="15">
      <c r="B438" s="21"/>
    </row>
    <row r="439" spans="2:2" ht="15">
      <c r="B439" s="21"/>
    </row>
    <row r="440" spans="2:2" ht="15">
      <c r="B440" s="21"/>
    </row>
    <row r="441" spans="2:2" ht="15">
      <c r="B441" s="21"/>
    </row>
    <row r="442" spans="2:2" ht="15">
      <c r="B442" s="21"/>
    </row>
    <row r="443" spans="2:2" ht="15">
      <c r="B443" s="21"/>
    </row>
    <row r="444" spans="2:2" ht="15">
      <c r="B444" s="21"/>
    </row>
    <row r="445" spans="2:2" ht="15">
      <c r="B445" s="21"/>
    </row>
    <row r="446" spans="2:2" ht="15">
      <c r="B446" s="21"/>
    </row>
    <row r="447" spans="2:2" ht="15">
      <c r="B447" s="21"/>
    </row>
    <row r="448" spans="2:2" ht="15">
      <c r="B448" s="21"/>
    </row>
    <row r="449" spans="2:2" ht="15">
      <c r="B449" s="21"/>
    </row>
    <row r="450" spans="2:2" ht="15">
      <c r="B450" s="21"/>
    </row>
    <row r="451" spans="2:2" ht="15">
      <c r="B451" s="21"/>
    </row>
    <row r="452" spans="2:2" ht="15">
      <c r="B452" s="21"/>
    </row>
    <row r="453" spans="2:2" ht="15">
      <c r="B453" s="21"/>
    </row>
    <row r="454" spans="2:2" ht="15">
      <c r="B454" s="21"/>
    </row>
    <row r="455" spans="2:2" ht="15">
      <c r="B455" s="21"/>
    </row>
    <row r="456" spans="2:2" ht="15">
      <c r="B456" s="21"/>
    </row>
    <row r="457" spans="2:2" ht="15">
      <c r="B457" s="21"/>
    </row>
    <row r="458" spans="2:2" ht="15">
      <c r="B458" s="21"/>
    </row>
    <row r="459" spans="2:2" ht="15">
      <c r="B459" s="21"/>
    </row>
    <row r="460" spans="2:2" ht="15">
      <c r="B460" s="21"/>
    </row>
    <row r="461" spans="2:2" ht="15">
      <c r="B461" s="21"/>
    </row>
    <row r="462" spans="2:2" ht="15">
      <c r="B462" s="21"/>
    </row>
    <row r="463" spans="2:2" ht="15">
      <c r="B463" s="21"/>
    </row>
    <row r="464" spans="2:2" ht="15">
      <c r="B464" s="21"/>
    </row>
    <row r="465" spans="2:2" ht="15">
      <c r="B465" s="21"/>
    </row>
    <row r="466" spans="2:2" ht="15">
      <c r="B466" s="21"/>
    </row>
    <row r="467" spans="2:2" ht="15">
      <c r="B467" s="21"/>
    </row>
    <row r="468" spans="2:2" ht="15">
      <c r="B468" s="21"/>
    </row>
    <row r="469" spans="2:2" ht="15">
      <c r="B469" s="21"/>
    </row>
    <row r="470" spans="2:2" ht="15">
      <c r="B470" s="21"/>
    </row>
    <row r="471" spans="2:2" ht="15">
      <c r="B471" s="21"/>
    </row>
    <row r="472" spans="2:2" ht="15">
      <c r="B472" s="21"/>
    </row>
    <row r="473" spans="2:2" ht="15">
      <c r="B473" s="21"/>
    </row>
    <row r="474" spans="2:2" ht="15">
      <c r="B474" s="21"/>
    </row>
    <row r="475" spans="2:2" ht="15">
      <c r="B475" s="21"/>
    </row>
    <row r="476" spans="2:2" ht="15">
      <c r="B476" s="21"/>
    </row>
    <row r="477" spans="2:2" ht="15">
      <c r="B477" s="21"/>
    </row>
    <row r="478" spans="2:2" ht="15">
      <c r="B478" s="21"/>
    </row>
    <row r="479" spans="2:2" ht="15">
      <c r="B479" s="21"/>
    </row>
    <row r="480" spans="2:2" ht="15">
      <c r="B480" s="21"/>
    </row>
    <row r="481" spans="2:2" ht="15">
      <c r="B481" s="21"/>
    </row>
    <row r="482" spans="2:2" ht="15">
      <c r="B482" s="21"/>
    </row>
    <row r="483" spans="2:2" ht="15">
      <c r="B483" s="21"/>
    </row>
    <row r="484" spans="2:2" ht="15">
      <c r="B484" s="21"/>
    </row>
    <row r="485" spans="2:2" ht="15">
      <c r="B485" s="21"/>
    </row>
    <row r="486" spans="2:2" ht="15">
      <c r="B486" s="21"/>
    </row>
    <row r="487" spans="2:2" ht="15">
      <c r="B487" s="21"/>
    </row>
    <row r="488" spans="2:2" ht="15">
      <c r="B488" s="21"/>
    </row>
    <row r="489" spans="2:2" ht="15">
      <c r="B489" s="21"/>
    </row>
    <row r="490" spans="2:2" ht="15">
      <c r="B490" s="21"/>
    </row>
    <row r="491" spans="2:2" ht="15">
      <c r="B491" s="21"/>
    </row>
    <row r="492" spans="2:2" ht="15">
      <c r="B492" s="21"/>
    </row>
    <row r="493" spans="2:2" ht="15">
      <c r="B493" s="21"/>
    </row>
    <row r="494" spans="2:2" ht="15">
      <c r="B494" s="21"/>
    </row>
    <row r="495" spans="2:2" ht="15">
      <c r="B495" s="21"/>
    </row>
    <row r="496" spans="2:2" ht="15">
      <c r="B496" s="21"/>
    </row>
    <row r="497" spans="2:2" ht="15">
      <c r="B497" s="21"/>
    </row>
    <row r="498" spans="2:2" ht="15">
      <c r="B498" s="21"/>
    </row>
    <row r="499" spans="2:2" ht="15">
      <c r="B499" s="21"/>
    </row>
    <row r="500" spans="2:2" ht="15">
      <c r="B500" s="21"/>
    </row>
    <row r="501" spans="2:2" ht="15">
      <c r="B501" s="21"/>
    </row>
    <row r="502" spans="2:2" ht="15">
      <c r="B502" s="21"/>
    </row>
    <row r="503" spans="2:2" ht="15">
      <c r="B503" s="21"/>
    </row>
    <row r="504" spans="2:2" ht="15">
      <c r="B504" s="21"/>
    </row>
    <row r="505" spans="2:2" ht="15">
      <c r="B505" s="21"/>
    </row>
    <row r="506" spans="2:2" ht="15">
      <c r="B506" s="21"/>
    </row>
    <row r="507" spans="2:2" ht="15">
      <c r="B507" s="21"/>
    </row>
    <row r="508" spans="2:2" ht="15">
      <c r="B508" s="21"/>
    </row>
    <row r="509" spans="2:2" ht="15">
      <c r="B509" s="21"/>
    </row>
    <row r="510" spans="2:2" ht="15">
      <c r="B510" s="21"/>
    </row>
    <row r="511" spans="2:2" ht="15">
      <c r="B511" s="21"/>
    </row>
    <row r="512" spans="2:2" ht="15">
      <c r="B512" s="21"/>
    </row>
    <row r="513" spans="2:2" ht="15">
      <c r="B513" s="21"/>
    </row>
    <row r="514" spans="2:2" ht="15">
      <c r="B514" s="21"/>
    </row>
    <row r="515" spans="2:2" ht="15">
      <c r="B515" s="21"/>
    </row>
    <row r="516" spans="2:2" ht="15">
      <c r="B516" s="21"/>
    </row>
    <row r="517" spans="2:2" ht="15">
      <c r="B517" s="21"/>
    </row>
    <row r="518" spans="2:2" ht="15">
      <c r="B518" s="21"/>
    </row>
    <row r="519" spans="2:2" ht="15">
      <c r="B519" s="21"/>
    </row>
    <row r="520" spans="2:2" ht="15">
      <c r="B520" s="21"/>
    </row>
    <row r="521" spans="2:2" ht="15">
      <c r="B521" s="21"/>
    </row>
    <row r="522" spans="2:2" ht="15">
      <c r="B522" s="21"/>
    </row>
    <row r="523" spans="2:2" ht="15">
      <c r="B523" s="21"/>
    </row>
    <row r="524" spans="2:2" ht="15">
      <c r="B524" s="21"/>
    </row>
    <row r="525" spans="2:2" ht="15">
      <c r="B525" s="21"/>
    </row>
    <row r="526" spans="2:2" ht="15">
      <c r="B526" s="21"/>
    </row>
    <row r="527" spans="2:2" ht="15">
      <c r="B527" s="21"/>
    </row>
    <row r="528" spans="2:2" ht="15">
      <c r="B528" s="21"/>
    </row>
    <row r="529" spans="2:2" ht="15">
      <c r="B529" s="21"/>
    </row>
    <row r="530" spans="2:2" ht="15">
      <c r="B530" s="21"/>
    </row>
    <row r="531" spans="2:2" ht="15">
      <c r="B531" s="21"/>
    </row>
    <row r="532" spans="2:2" ht="15">
      <c r="B532" s="21"/>
    </row>
    <row r="533" spans="2:2" ht="15">
      <c r="B533" s="21"/>
    </row>
    <row r="534" spans="2:2" ht="15">
      <c r="B534" s="21"/>
    </row>
    <row r="535" spans="2:2" ht="15">
      <c r="B535" s="21"/>
    </row>
    <row r="536" spans="2:2" ht="15">
      <c r="B536" s="21"/>
    </row>
    <row r="537" spans="2:2" ht="15">
      <c r="B537" s="21"/>
    </row>
    <row r="538" spans="2:2" ht="15">
      <c r="B538" s="21"/>
    </row>
    <row r="539" spans="2:2" ht="15">
      <c r="B539" s="21"/>
    </row>
    <row r="540" spans="2:2" ht="15">
      <c r="B540" s="21"/>
    </row>
    <row r="541" spans="2:2" ht="15">
      <c r="B541" s="21"/>
    </row>
    <row r="542" spans="2:2" ht="15">
      <c r="B542" s="21"/>
    </row>
    <row r="543" spans="2:2" ht="15">
      <c r="B543" s="21"/>
    </row>
    <row r="544" spans="2:2" ht="15">
      <c r="B544" s="21"/>
    </row>
    <row r="545" spans="2:2" ht="15">
      <c r="B545" s="21"/>
    </row>
    <row r="546" spans="2:2" ht="15">
      <c r="B546" s="21"/>
    </row>
    <row r="547" spans="2:2" ht="15">
      <c r="B547" s="21"/>
    </row>
    <row r="548" spans="2:2" ht="15">
      <c r="B548" s="21"/>
    </row>
    <row r="549" spans="2:2" ht="15">
      <c r="B549" s="21"/>
    </row>
    <row r="550" spans="2:2" ht="15">
      <c r="B550" s="21"/>
    </row>
    <row r="551" spans="2:2" ht="15">
      <c r="B551" s="21"/>
    </row>
    <row r="552" spans="2:2" ht="15">
      <c r="B552" s="21"/>
    </row>
    <row r="553" spans="2:2" ht="15">
      <c r="B553" s="21"/>
    </row>
    <row r="554" spans="2:2" ht="15">
      <c r="B554" s="21"/>
    </row>
    <row r="555" spans="2:2" ht="15">
      <c r="B555" s="21"/>
    </row>
    <row r="556" spans="2:2" ht="15">
      <c r="B556" s="21"/>
    </row>
    <row r="557" spans="2:2" ht="15">
      <c r="B557" s="21"/>
    </row>
    <row r="558" spans="2:2" ht="15">
      <c r="B558" s="21"/>
    </row>
    <row r="559" spans="2:2" ht="15">
      <c r="B559" s="21"/>
    </row>
    <row r="560" spans="2:2" ht="15">
      <c r="B560" s="21"/>
    </row>
    <row r="561" spans="2:2" ht="15">
      <c r="B561" s="21"/>
    </row>
    <row r="562" spans="2:2" ht="15">
      <c r="B562" s="21"/>
    </row>
    <row r="563" spans="2:2" ht="15">
      <c r="B563" s="21"/>
    </row>
    <row r="564" spans="2:2" ht="15">
      <c r="B564" s="21"/>
    </row>
    <row r="565" spans="2:2" ht="15">
      <c r="B565" s="21"/>
    </row>
    <row r="566" spans="2:2" ht="15">
      <c r="B566" s="21"/>
    </row>
    <row r="567" spans="2:2" ht="15">
      <c r="B567" s="21"/>
    </row>
    <row r="568" spans="2:2" ht="15">
      <c r="B568" s="21"/>
    </row>
    <row r="569" spans="2:2" ht="15">
      <c r="B569" s="21"/>
    </row>
    <row r="570" spans="2:2" ht="15">
      <c r="B570" s="21"/>
    </row>
    <row r="571" spans="2:2" ht="15">
      <c r="B571" s="21"/>
    </row>
    <row r="572" spans="2:2" ht="15">
      <c r="B572" s="21"/>
    </row>
    <row r="573" spans="2:2" ht="15">
      <c r="B573" s="21"/>
    </row>
    <row r="574" spans="2:2" ht="15">
      <c r="B574" s="21"/>
    </row>
    <row r="575" spans="2:2" ht="15">
      <c r="B575" s="21"/>
    </row>
    <row r="576" spans="2:2" ht="15">
      <c r="B576" s="21"/>
    </row>
    <row r="577" spans="2:2" ht="15">
      <c r="B577" s="21"/>
    </row>
    <row r="578" spans="2:2" ht="15">
      <c r="B578" s="21"/>
    </row>
    <row r="579" spans="2:2" ht="15">
      <c r="B579" s="21"/>
    </row>
    <row r="580" spans="2:2" ht="15">
      <c r="B580" s="21"/>
    </row>
    <row r="581" spans="2:2" ht="15">
      <c r="B581" s="21"/>
    </row>
    <row r="582" spans="2:2" ht="15">
      <c r="B582" s="21"/>
    </row>
    <row r="583" spans="2:2" ht="15">
      <c r="B583" s="21"/>
    </row>
    <row r="584" spans="2:2" ht="15">
      <c r="B584" s="21"/>
    </row>
    <row r="585" spans="2:2" ht="15">
      <c r="B585" s="21"/>
    </row>
    <row r="586" spans="2:2" ht="15">
      <c r="B586" s="21"/>
    </row>
    <row r="587" spans="2:2" ht="15">
      <c r="B587" s="21"/>
    </row>
    <row r="588" spans="2:2" ht="15">
      <c r="B588" s="21"/>
    </row>
    <row r="589" spans="2:2" ht="15">
      <c r="B589" s="21"/>
    </row>
    <row r="590" spans="2:2" ht="15">
      <c r="B590" s="21"/>
    </row>
    <row r="591" spans="2:2" ht="15">
      <c r="B591" s="21"/>
    </row>
    <row r="592" spans="2:2" ht="15">
      <c r="B592" s="21"/>
    </row>
    <row r="593" spans="2:2" ht="15">
      <c r="B593" s="21"/>
    </row>
    <row r="594" spans="2:2" ht="15">
      <c r="B594" s="21"/>
    </row>
    <row r="595" spans="2:2" ht="15">
      <c r="B595" s="21"/>
    </row>
    <row r="596" spans="2:2" ht="15">
      <c r="B596" s="21"/>
    </row>
    <row r="597" spans="2:2" ht="15">
      <c r="B597" s="21"/>
    </row>
    <row r="598" spans="2:2" ht="15">
      <c r="B598" s="21"/>
    </row>
    <row r="599" spans="2:2" ht="15">
      <c r="B599" s="21"/>
    </row>
    <row r="600" spans="2:2" ht="15">
      <c r="B600" s="21"/>
    </row>
    <row r="601" spans="2:2" ht="15">
      <c r="B601" s="21"/>
    </row>
    <row r="602" spans="2:2" ht="15">
      <c r="B602" s="21"/>
    </row>
    <row r="603" spans="2:2" ht="15">
      <c r="B603" s="21"/>
    </row>
    <row r="604" spans="2:2" ht="15">
      <c r="B604" s="21"/>
    </row>
    <row r="605" spans="2:2" ht="15">
      <c r="B605" s="21"/>
    </row>
    <row r="606" spans="2:2" ht="15">
      <c r="B606" s="21"/>
    </row>
    <row r="607" spans="2:2" ht="15">
      <c r="B607" s="21"/>
    </row>
    <row r="608" spans="2:2" ht="15">
      <c r="B608" s="21"/>
    </row>
    <row r="609" spans="2:2" ht="15">
      <c r="B609" s="21"/>
    </row>
    <row r="610" spans="2:2" ht="15">
      <c r="B610" s="21"/>
    </row>
    <row r="611" spans="2:2" ht="15">
      <c r="B611" s="21"/>
    </row>
    <row r="612" spans="2:2" ht="15">
      <c r="B612" s="21"/>
    </row>
    <row r="613" spans="2:2" ht="15">
      <c r="B613" s="21"/>
    </row>
    <row r="614" spans="2:2" ht="15">
      <c r="B614" s="21"/>
    </row>
    <row r="615" spans="2:2" ht="15">
      <c r="B615" s="21"/>
    </row>
    <row r="616" spans="2:2" ht="15">
      <c r="B616" s="21"/>
    </row>
    <row r="617" spans="2:2" ht="15">
      <c r="B617" s="21"/>
    </row>
    <row r="618" spans="2:2" ht="15">
      <c r="B618" s="21"/>
    </row>
    <row r="619" spans="2:2" ht="15">
      <c r="B619" s="21"/>
    </row>
    <row r="620" spans="2:2" ht="15">
      <c r="B620" s="21"/>
    </row>
    <row r="621" spans="2:2" ht="15">
      <c r="B621" s="21"/>
    </row>
    <row r="622" spans="2:2" ht="15">
      <c r="B622" s="21"/>
    </row>
    <row r="623" spans="2:2" ht="15">
      <c r="B623" s="21"/>
    </row>
    <row r="624" spans="2:2" ht="15">
      <c r="B624" s="21"/>
    </row>
    <row r="625" spans="2:2" ht="15">
      <c r="B625" s="21"/>
    </row>
    <row r="626" spans="2:2" ht="15">
      <c r="B626" s="21"/>
    </row>
    <row r="627" spans="2:2" ht="15">
      <c r="B627" s="21"/>
    </row>
    <row r="628" spans="2:2" ht="15">
      <c r="B628" s="21"/>
    </row>
    <row r="629" spans="2:2" ht="15">
      <c r="B629" s="21"/>
    </row>
    <row r="630" spans="2:2" ht="15">
      <c r="B630" s="21"/>
    </row>
    <row r="631" spans="2:2" ht="15">
      <c r="B631" s="21"/>
    </row>
    <row r="632" spans="2:2" ht="15">
      <c r="B632" s="21"/>
    </row>
    <row r="633" spans="2:2" ht="15">
      <c r="B633" s="21"/>
    </row>
    <row r="634" spans="2:2" ht="15">
      <c r="B634" s="21"/>
    </row>
    <row r="635" spans="2:2" ht="15">
      <c r="B635" s="21"/>
    </row>
    <row r="636" spans="2:2" ht="15">
      <c r="B636" s="21"/>
    </row>
    <row r="637" spans="2:2" ht="15">
      <c r="B637" s="21"/>
    </row>
    <row r="638" spans="2:2" ht="15">
      <c r="B638" s="21"/>
    </row>
    <row r="639" spans="2:2" ht="15">
      <c r="B639" s="21"/>
    </row>
    <row r="640" spans="2:2" ht="15">
      <c r="B640" s="21"/>
    </row>
    <row r="641" spans="2:2" ht="15">
      <c r="B641" s="21"/>
    </row>
    <row r="642" spans="2:2" ht="15">
      <c r="B642" s="21"/>
    </row>
    <row r="643" spans="2:2" ht="15">
      <c r="B643" s="21"/>
    </row>
    <row r="644" spans="2:2" ht="15">
      <c r="B644" s="21"/>
    </row>
    <row r="645" spans="2:2" ht="15">
      <c r="B645" s="21"/>
    </row>
    <row r="646" spans="2:2" ht="15">
      <c r="B646" s="21"/>
    </row>
    <row r="647" spans="2:2" ht="15">
      <c r="B647" s="21"/>
    </row>
    <row r="648" spans="2:2" ht="15">
      <c r="B648" s="21"/>
    </row>
    <row r="649" spans="2:2" ht="15">
      <c r="B649" s="21"/>
    </row>
    <row r="650" spans="2:2" ht="15">
      <c r="B650" s="21"/>
    </row>
    <row r="651" spans="2:2" ht="15">
      <c r="B651" s="21"/>
    </row>
    <row r="652" spans="2:2" ht="15">
      <c r="B652" s="21"/>
    </row>
    <row r="653" spans="2:2" ht="15">
      <c r="B653" s="21"/>
    </row>
    <row r="654" spans="2:2" ht="15">
      <c r="B654" s="21"/>
    </row>
    <row r="655" spans="2:2" ht="15">
      <c r="B655" s="21"/>
    </row>
    <row r="656" spans="2:2" ht="15">
      <c r="B656" s="21"/>
    </row>
    <row r="657" spans="2:2" ht="15">
      <c r="B657" s="21"/>
    </row>
    <row r="658" spans="2:2" ht="15">
      <c r="B658" s="21"/>
    </row>
    <row r="659" spans="2:2" ht="15">
      <c r="B659" s="21"/>
    </row>
    <row r="660" spans="2:2" ht="15">
      <c r="B660" s="21"/>
    </row>
    <row r="661" spans="2:2" ht="15">
      <c r="B661" s="21"/>
    </row>
    <row r="662" spans="2:2" ht="15">
      <c r="B662" s="21"/>
    </row>
    <row r="663" spans="2:2" ht="15">
      <c r="B663" s="21"/>
    </row>
    <row r="664" spans="2:2" ht="15">
      <c r="B664" s="21"/>
    </row>
    <row r="665" spans="2:2" ht="15">
      <c r="B665" s="21"/>
    </row>
    <row r="666" spans="2:2" ht="15">
      <c r="B666" s="21"/>
    </row>
    <row r="667" spans="2:2" ht="15">
      <c r="B667" s="21"/>
    </row>
    <row r="668" spans="2:2" ht="15">
      <c r="B668" s="21"/>
    </row>
    <row r="669" spans="2:2" ht="15">
      <c r="B669" s="21"/>
    </row>
    <row r="670" spans="2:2" ht="15">
      <c r="B670" s="21"/>
    </row>
    <row r="671" spans="2:2" ht="15">
      <c r="B671" s="21"/>
    </row>
    <row r="672" spans="2:2" ht="15">
      <c r="B672" s="21"/>
    </row>
    <row r="673" spans="2:2" ht="15">
      <c r="B673" s="21"/>
    </row>
    <row r="674" spans="2:2" ht="15">
      <c r="B674" s="21"/>
    </row>
    <row r="675" spans="2:2" ht="15">
      <c r="B675" s="21"/>
    </row>
    <row r="676" spans="2:2" ht="15">
      <c r="B676" s="21"/>
    </row>
    <row r="677" spans="2:2" ht="15">
      <c r="B677" s="21"/>
    </row>
    <row r="678" spans="2:2" ht="15">
      <c r="B678" s="21"/>
    </row>
    <row r="679" spans="2:2" ht="15">
      <c r="B679" s="21"/>
    </row>
    <row r="680" spans="2:2" ht="15">
      <c r="B680" s="21"/>
    </row>
    <row r="681" spans="2:2" ht="15">
      <c r="B681" s="21"/>
    </row>
    <row r="682" spans="2:2" ht="15">
      <c r="B682" s="21"/>
    </row>
    <row r="683" spans="2:2" ht="15">
      <c r="B683" s="21"/>
    </row>
    <row r="684" spans="2:2" ht="15">
      <c r="B684" s="21"/>
    </row>
    <row r="685" spans="2:2" ht="15">
      <c r="B685" s="21"/>
    </row>
    <row r="686" spans="2:2" ht="15">
      <c r="B686" s="21"/>
    </row>
    <row r="687" spans="2:2" ht="15">
      <c r="B687" s="21"/>
    </row>
    <row r="688" spans="2:2" ht="15">
      <c r="B688" s="21"/>
    </row>
    <row r="689" spans="2:2" ht="15">
      <c r="B689" s="21"/>
    </row>
    <row r="690" spans="2:2" ht="15">
      <c r="B690" s="21"/>
    </row>
    <row r="691" spans="2:2" ht="15">
      <c r="B691" s="21"/>
    </row>
    <row r="692" spans="2:2" ht="15">
      <c r="B692" s="21"/>
    </row>
    <row r="693" spans="2:2" ht="15">
      <c r="B693" s="21"/>
    </row>
    <row r="694" spans="2:2" ht="15">
      <c r="B694" s="21"/>
    </row>
    <row r="695" spans="2:2" ht="15">
      <c r="B695" s="21"/>
    </row>
    <row r="696" spans="2:2" ht="15">
      <c r="B696" s="21"/>
    </row>
    <row r="697" spans="2:2" ht="15">
      <c r="B697" s="21"/>
    </row>
    <row r="698" spans="2:2" ht="15">
      <c r="B698" s="21"/>
    </row>
    <row r="699" spans="2:2" ht="15">
      <c r="B699" s="21"/>
    </row>
    <row r="700" spans="2:2" ht="15">
      <c r="B700" s="21"/>
    </row>
    <row r="701" spans="2:2" ht="15">
      <c r="B701" s="21"/>
    </row>
    <row r="702" spans="2:2" ht="15">
      <c r="B702" s="21"/>
    </row>
    <row r="703" spans="2:2" ht="15">
      <c r="B703" s="21"/>
    </row>
    <row r="704" spans="2:2" ht="15">
      <c r="B704" s="21"/>
    </row>
    <row r="705" spans="2:2" ht="15">
      <c r="B705" s="21"/>
    </row>
    <row r="706" spans="2:2" ht="15">
      <c r="B706" s="21"/>
    </row>
    <row r="707" spans="2:2" ht="15">
      <c r="B707" s="21"/>
    </row>
    <row r="708" spans="2:2" ht="15">
      <c r="B708" s="21"/>
    </row>
    <row r="709" spans="2:2" ht="15">
      <c r="B709" s="21"/>
    </row>
    <row r="710" spans="2:2" ht="15">
      <c r="B710" s="21"/>
    </row>
    <row r="711" spans="2:2" ht="15">
      <c r="B711" s="21"/>
    </row>
    <row r="712" spans="2:2" ht="15">
      <c r="B712" s="21"/>
    </row>
    <row r="713" spans="2:2" ht="15">
      <c r="B713" s="21"/>
    </row>
    <row r="714" spans="2:2" ht="15">
      <c r="B714" s="21"/>
    </row>
    <row r="715" spans="2:2" ht="15">
      <c r="B715" s="21"/>
    </row>
    <row r="716" spans="2:2" ht="15">
      <c r="B716" s="21"/>
    </row>
    <row r="717" spans="2:2" ht="15">
      <c r="B717" s="21"/>
    </row>
    <row r="718" spans="2:2" ht="15">
      <c r="B718" s="21"/>
    </row>
    <row r="719" spans="2:2" ht="15">
      <c r="B719" s="21"/>
    </row>
    <row r="720" spans="2:2" ht="15">
      <c r="B720" s="21"/>
    </row>
    <row r="721" spans="2:2" ht="15">
      <c r="B721" s="21"/>
    </row>
    <row r="722" spans="2:2" ht="15">
      <c r="B722" s="21"/>
    </row>
    <row r="723" spans="2:2" ht="15">
      <c r="B723" s="21"/>
    </row>
    <row r="724" spans="2:2" ht="15">
      <c r="B724" s="21"/>
    </row>
    <row r="725" spans="2:2" ht="15">
      <c r="B725" s="21"/>
    </row>
    <row r="726" spans="2:2" ht="15">
      <c r="B726" s="21"/>
    </row>
    <row r="727" spans="2:2" ht="15">
      <c r="B727" s="21"/>
    </row>
    <row r="728" spans="2:2" ht="15">
      <c r="B728" s="21"/>
    </row>
    <row r="729" spans="2:2" ht="15">
      <c r="B729" s="21"/>
    </row>
    <row r="730" spans="2:2" ht="15">
      <c r="B730" s="21"/>
    </row>
    <row r="731" spans="2:2" ht="15">
      <c r="B731" s="21"/>
    </row>
    <row r="732" spans="2:2" ht="15">
      <c r="B732" s="21"/>
    </row>
    <row r="733" spans="2:2" ht="15">
      <c r="B733" s="21"/>
    </row>
    <row r="734" spans="2:2" ht="15">
      <c r="B734" s="21"/>
    </row>
    <row r="735" spans="2:2" ht="15">
      <c r="B735" s="21"/>
    </row>
    <row r="736" spans="2:2" ht="15">
      <c r="B736" s="21"/>
    </row>
    <row r="737" spans="2:2" ht="15">
      <c r="B737" s="21"/>
    </row>
    <row r="738" spans="2:2" ht="15">
      <c r="B738" s="21"/>
    </row>
    <row r="739" spans="2:2" ht="15">
      <c r="B739" s="21"/>
    </row>
    <row r="740" spans="2:2" ht="15">
      <c r="B740" s="21"/>
    </row>
    <row r="741" spans="2:2" ht="15">
      <c r="B741" s="21"/>
    </row>
    <row r="742" spans="2:2" ht="15">
      <c r="B742" s="21"/>
    </row>
    <row r="743" spans="2:2" ht="15">
      <c r="B743" s="21"/>
    </row>
    <row r="744" spans="2:2" ht="15">
      <c r="B744" s="21"/>
    </row>
    <row r="745" spans="2:2" ht="15">
      <c r="B745" s="21"/>
    </row>
    <row r="746" spans="2:2" ht="15">
      <c r="B746" s="21"/>
    </row>
    <row r="747" spans="2:2" ht="15">
      <c r="B747" s="21"/>
    </row>
    <row r="748" spans="2:2" ht="15">
      <c r="B748" s="21"/>
    </row>
    <row r="749" spans="2:2" ht="15">
      <c r="B749" s="21"/>
    </row>
    <row r="750" spans="2:2" ht="15">
      <c r="B750" s="21"/>
    </row>
    <row r="751" spans="2:2" ht="15">
      <c r="B751" s="21"/>
    </row>
    <row r="752" spans="2:2" ht="15">
      <c r="B752" s="21"/>
    </row>
    <row r="753" spans="2:2" ht="15">
      <c r="B753" s="21"/>
    </row>
    <row r="754" spans="2:2" ht="15">
      <c r="B754" s="21"/>
    </row>
    <row r="755" spans="2:2" ht="15">
      <c r="B755" s="21"/>
    </row>
    <row r="756" spans="2:2" ht="15">
      <c r="B756" s="21"/>
    </row>
    <row r="757" spans="2:2" ht="15">
      <c r="B757" s="21"/>
    </row>
    <row r="758" spans="2:2" ht="15">
      <c r="B758" s="21"/>
    </row>
    <row r="759" spans="2:2" ht="15">
      <c r="B759" s="21"/>
    </row>
    <row r="760" spans="2:2" ht="15">
      <c r="B760" s="21"/>
    </row>
    <row r="761" spans="2:2" ht="15">
      <c r="B761" s="21"/>
    </row>
    <row r="762" spans="2:2" ht="15">
      <c r="B762" s="21"/>
    </row>
    <row r="763" spans="2:2" ht="15">
      <c r="B763" s="21"/>
    </row>
    <row r="764" spans="2:2" ht="15">
      <c r="B764" s="21"/>
    </row>
    <row r="765" spans="2:2" ht="15">
      <c r="B765" s="21"/>
    </row>
    <row r="766" spans="2:2" ht="15">
      <c r="B766" s="21"/>
    </row>
    <row r="767" spans="2:2" ht="15">
      <c r="B767" s="21"/>
    </row>
    <row r="768" spans="2:2" ht="15">
      <c r="B768" s="21"/>
    </row>
    <row r="769" spans="2:2" ht="15">
      <c r="B769" s="21"/>
    </row>
    <row r="770" spans="2:2" ht="15">
      <c r="B770" s="21"/>
    </row>
    <row r="771" spans="2:2" ht="15">
      <c r="B771" s="21"/>
    </row>
    <row r="772" spans="2:2" ht="15">
      <c r="B772" s="21"/>
    </row>
    <row r="773" spans="2:2" ht="15">
      <c r="B773" s="21"/>
    </row>
    <row r="774" spans="2:2" ht="15">
      <c r="B774" s="21"/>
    </row>
    <row r="775" spans="2:2" ht="15">
      <c r="B775" s="21"/>
    </row>
    <row r="776" spans="2:2" ht="15">
      <c r="B776" s="21"/>
    </row>
    <row r="777" spans="2:2" ht="15">
      <c r="B777" s="21"/>
    </row>
    <row r="778" spans="2:2" ht="15">
      <c r="B778" s="21"/>
    </row>
    <row r="779" spans="2:2" ht="15">
      <c r="B779" s="21"/>
    </row>
    <row r="780" spans="2:2" ht="15">
      <c r="B780" s="21"/>
    </row>
    <row r="781" spans="2:2" ht="15">
      <c r="B781" s="21"/>
    </row>
    <row r="782" spans="2:2" ht="15">
      <c r="B782" s="21"/>
    </row>
    <row r="783" spans="2:2" ht="15">
      <c r="B783" s="21"/>
    </row>
    <row r="784" spans="2:2" ht="15">
      <c r="B784" s="21"/>
    </row>
    <row r="785" spans="2:2" ht="15">
      <c r="B785" s="21"/>
    </row>
    <row r="786" spans="2:2" ht="15">
      <c r="B786" s="21"/>
    </row>
    <row r="787" spans="2:2" ht="15">
      <c r="B787" s="21"/>
    </row>
    <row r="788" spans="2:2" ht="15">
      <c r="B788" s="21"/>
    </row>
    <row r="789" spans="2:2" ht="15">
      <c r="B789" s="21"/>
    </row>
    <row r="790" spans="2:2" ht="15">
      <c r="B790" s="21"/>
    </row>
    <row r="791" spans="2:2" ht="15">
      <c r="B791" s="21"/>
    </row>
    <row r="792" spans="2:2" ht="15">
      <c r="B792" s="21"/>
    </row>
    <row r="793" spans="2:2" ht="15">
      <c r="B793" s="21"/>
    </row>
    <row r="794" spans="2:2" ht="15">
      <c r="B794" s="21"/>
    </row>
    <row r="795" spans="2:2" ht="15">
      <c r="B795" s="21"/>
    </row>
    <row r="796" spans="2:2" ht="15">
      <c r="B796" s="21"/>
    </row>
    <row r="797" spans="2:2" ht="15">
      <c r="B797" s="21"/>
    </row>
    <row r="798" spans="2:2" ht="15">
      <c r="B798" s="21"/>
    </row>
    <row r="799" spans="2:2" ht="15">
      <c r="B799" s="21"/>
    </row>
    <row r="800" spans="2:2" ht="15">
      <c r="B800" s="21"/>
    </row>
    <row r="801" spans="2:2" ht="15">
      <c r="B801" s="21"/>
    </row>
    <row r="802" spans="2:2" ht="15">
      <c r="B802" s="21"/>
    </row>
    <row r="803" spans="2:2" ht="15">
      <c r="B803" s="21"/>
    </row>
    <row r="804" spans="2:2" ht="15">
      <c r="B804" s="21"/>
    </row>
    <row r="805" spans="2:2" ht="15">
      <c r="B805" s="21"/>
    </row>
    <row r="806" spans="2:2" ht="15">
      <c r="B806" s="21"/>
    </row>
    <row r="807" spans="2:2" ht="15">
      <c r="B807" s="21"/>
    </row>
    <row r="808" spans="2:2" ht="15">
      <c r="B808" s="21"/>
    </row>
    <row r="809" spans="2:2" ht="15">
      <c r="B809" s="21"/>
    </row>
    <row r="810" spans="2:2" ht="15">
      <c r="B810" s="21"/>
    </row>
    <row r="811" spans="2:2" ht="15">
      <c r="B811" s="21"/>
    </row>
    <row r="812" spans="2:2" ht="15">
      <c r="B812" s="21"/>
    </row>
    <row r="813" spans="2:2" ht="15">
      <c r="B813" s="21"/>
    </row>
    <row r="814" spans="2:2" ht="15">
      <c r="B814" s="21"/>
    </row>
    <row r="815" spans="2:2" ht="15">
      <c r="B815" s="21"/>
    </row>
    <row r="816" spans="2:2" ht="15">
      <c r="B816" s="21"/>
    </row>
    <row r="817" spans="2:2" ht="15">
      <c r="B817" s="21"/>
    </row>
    <row r="818" spans="2:2" ht="15">
      <c r="B818" s="21"/>
    </row>
    <row r="819" spans="2:2" ht="15">
      <c r="B819" s="21"/>
    </row>
    <row r="820" spans="2:2" ht="15">
      <c r="B820" s="21"/>
    </row>
    <row r="821" spans="2:2" ht="15">
      <c r="B821" s="21"/>
    </row>
    <row r="822" spans="2:2" ht="15">
      <c r="B822" s="21"/>
    </row>
    <row r="823" spans="2:2" ht="15">
      <c r="B823" s="21"/>
    </row>
    <row r="824" spans="2:2" ht="15">
      <c r="B824" s="21"/>
    </row>
    <row r="825" spans="2:2" ht="15">
      <c r="B825" s="21"/>
    </row>
    <row r="826" spans="2:2" ht="15">
      <c r="B826" s="21"/>
    </row>
    <row r="827" spans="2:2" ht="15">
      <c r="B827" s="21"/>
    </row>
    <row r="828" spans="2:2" ht="15">
      <c r="B828" s="21"/>
    </row>
    <row r="829" spans="2:2" ht="15">
      <c r="B829" s="21"/>
    </row>
    <row r="830" spans="2:2" ht="15">
      <c r="B830" s="21"/>
    </row>
    <row r="831" spans="2:2" ht="15">
      <c r="B831" s="21"/>
    </row>
    <row r="832" spans="2:2" ht="15">
      <c r="B832" s="21"/>
    </row>
    <row r="833" spans="2:2" ht="15">
      <c r="B833" s="21"/>
    </row>
    <row r="834" spans="2:2" ht="15">
      <c r="B834" s="21"/>
    </row>
    <row r="835" spans="2:2" ht="15">
      <c r="B835" s="21"/>
    </row>
    <row r="836" spans="2:2" ht="15">
      <c r="B836" s="21"/>
    </row>
    <row r="837" spans="2:2" ht="15">
      <c r="B837" s="21"/>
    </row>
    <row r="838" spans="2:2" ht="15">
      <c r="B838" s="21"/>
    </row>
    <row r="839" spans="2:2" ht="15">
      <c r="B839" s="21"/>
    </row>
    <row r="840" spans="2:2" ht="15">
      <c r="B840" s="21"/>
    </row>
    <row r="841" spans="2:2" ht="15">
      <c r="B841" s="21"/>
    </row>
    <row r="842" spans="2:2" ht="15">
      <c r="B842" s="21"/>
    </row>
    <row r="843" spans="2:2" ht="15">
      <c r="B843" s="21"/>
    </row>
    <row r="844" spans="2:2" ht="15">
      <c r="B844" s="21"/>
    </row>
    <row r="845" spans="2:2" ht="15">
      <c r="B845" s="21"/>
    </row>
    <row r="846" spans="2:2" ht="15">
      <c r="B846" s="21"/>
    </row>
    <row r="847" spans="2:2" ht="15">
      <c r="B847" s="21"/>
    </row>
    <row r="848" spans="2:2" ht="15">
      <c r="B848" s="21"/>
    </row>
    <row r="849" spans="2:2" ht="15">
      <c r="B849" s="21"/>
    </row>
    <row r="850" spans="2:2" ht="15">
      <c r="B850" s="21"/>
    </row>
    <row r="851" spans="2:2" ht="15">
      <c r="B851" s="21"/>
    </row>
    <row r="852" spans="2:2" ht="15">
      <c r="B852" s="21"/>
    </row>
    <row r="853" spans="2:2" ht="15">
      <c r="B853" s="21"/>
    </row>
    <row r="854" spans="2:2" ht="15">
      <c r="B854" s="21"/>
    </row>
    <row r="855" spans="2:2" ht="15">
      <c r="B855" s="21"/>
    </row>
    <row r="856" spans="2:2" ht="15">
      <c r="B856" s="21"/>
    </row>
    <row r="857" spans="2:2" ht="15">
      <c r="B857" s="21"/>
    </row>
    <row r="858" spans="2:2" ht="15">
      <c r="B858" s="21"/>
    </row>
    <row r="859" spans="2:2" ht="15">
      <c r="B859" s="21"/>
    </row>
    <row r="860" spans="2:2" ht="15">
      <c r="B860" s="21"/>
    </row>
    <row r="861" spans="2:2" ht="15">
      <c r="B861" s="21"/>
    </row>
    <row r="862" spans="2:2" ht="15">
      <c r="B862" s="21"/>
    </row>
    <row r="863" spans="2:2" ht="15">
      <c r="B863" s="21"/>
    </row>
    <row r="864" spans="2:2" ht="15">
      <c r="B864" s="21"/>
    </row>
    <row r="865" spans="2:2" ht="15">
      <c r="B865" s="21"/>
    </row>
    <row r="866" spans="2:2" ht="15">
      <c r="B866" s="21"/>
    </row>
    <row r="867" spans="2:2" ht="15">
      <c r="B867" s="21"/>
    </row>
    <row r="868" spans="2:2" ht="15">
      <c r="B868" s="21"/>
    </row>
    <row r="869" spans="2:2" ht="15">
      <c r="B869" s="21"/>
    </row>
    <row r="870" spans="2:2" ht="15">
      <c r="B870" s="21"/>
    </row>
    <row r="871" spans="2:2" ht="15">
      <c r="B871" s="21"/>
    </row>
    <row r="872" spans="2:2" ht="15">
      <c r="B872" s="21"/>
    </row>
    <row r="873" spans="2:2" ht="15">
      <c r="B873" s="21"/>
    </row>
    <row r="874" spans="2:2" ht="15">
      <c r="B874" s="21"/>
    </row>
    <row r="875" spans="2:2" ht="15">
      <c r="B875" s="21"/>
    </row>
    <row r="876" spans="2:2" ht="15">
      <c r="B876" s="21"/>
    </row>
    <row r="877" spans="2:2" ht="15">
      <c r="B877" s="21"/>
    </row>
    <row r="878" spans="2:2" ht="15">
      <c r="B878" s="21"/>
    </row>
    <row r="879" spans="2:2" ht="15">
      <c r="B879" s="21"/>
    </row>
    <row r="880" spans="2:2" ht="15">
      <c r="B880" s="21"/>
    </row>
    <row r="881" spans="2:2" ht="15">
      <c r="B881" s="21"/>
    </row>
    <row r="882" spans="2:2" ht="15">
      <c r="B882" s="21"/>
    </row>
    <row r="883" spans="2:2" ht="15">
      <c r="B883" s="21"/>
    </row>
    <row r="884" spans="2:2" ht="15">
      <c r="B884" s="21"/>
    </row>
    <row r="885" spans="2:2" ht="15">
      <c r="B885" s="21"/>
    </row>
    <row r="886" spans="2:2" ht="15">
      <c r="B886" s="21"/>
    </row>
    <row r="887" spans="2:2" ht="15">
      <c r="B887" s="21"/>
    </row>
    <row r="888" spans="2:2" ht="15">
      <c r="B888" s="21"/>
    </row>
    <row r="889" spans="2:2" ht="15">
      <c r="B889" s="21"/>
    </row>
    <row r="890" spans="2:2" ht="15">
      <c r="B890" s="21"/>
    </row>
    <row r="891" spans="2:2" ht="15">
      <c r="B891" s="21"/>
    </row>
    <row r="892" spans="2:2" ht="15">
      <c r="B892" s="21"/>
    </row>
    <row r="893" spans="2:2" ht="15">
      <c r="B893" s="21"/>
    </row>
    <row r="894" spans="2:2" ht="15">
      <c r="B894" s="21"/>
    </row>
    <row r="895" spans="2:2" ht="15">
      <c r="B895" s="21"/>
    </row>
    <row r="896" spans="2:2" ht="15">
      <c r="B896" s="21"/>
    </row>
    <row r="897" spans="2:2" ht="15">
      <c r="B897" s="21"/>
    </row>
    <row r="898" spans="2:2" ht="15">
      <c r="B898" s="21"/>
    </row>
    <row r="899" spans="2:2" ht="15">
      <c r="B899" s="21"/>
    </row>
    <row r="900" spans="2:2" ht="15">
      <c r="B900" s="21"/>
    </row>
    <row r="901" spans="2:2" ht="15">
      <c r="B901" s="21"/>
    </row>
    <row r="902" spans="2:2" ht="15">
      <c r="B902" s="21"/>
    </row>
    <row r="903" spans="2:2" ht="15">
      <c r="B903" s="21"/>
    </row>
    <row r="904" spans="2:2" ht="15">
      <c r="B904" s="21"/>
    </row>
    <row r="905" spans="2:2" ht="15">
      <c r="B905" s="21"/>
    </row>
    <row r="906" spans="2:2" ht="15">
      <c r="B906" s="21"/>
    </row>
    <row r="907" spans="2:2" ht="15">
      <c r="B907" s="21"/>
    </row>
    <row r="908" spans="2:2" ht="15">
      <c r="B908" s="21"/>
    </row>
    <row r="909" spans="2:2" ht="15">
      <c r="B909" s="21"/>
    </row>
    <row r="910" spans="2:2" ht="15">
      <c r="B910" s="21"/>
    </row>
    <row r="911" spans="2:2" ht="15">
      <c r="B911" s="21"/>
    </row>
    <row r="912" spans="2:2" ht="15">
      <c r="B912" s="21"/>
    </row>
    <row r="913" spans="2:2" ht="15">
      <c r="B913" s="21"/>
    </row>
    <row r="914" spans="2:2" ht="15">
      <c r="B914" s="21"/>
    </row>
    <row r="915" spans="2:2" ht="15">
      <c r="B915" s="21"/>
    </row>
    <row r="916" spans="2:2" ht="15">
      <c r="B916" s="21"/>
    </row>
    <row r="917" spans="2:2" ht="15">
      <c r="B917" s="21"/>
    </row>
    <row r="918" spans="2:2" ht="15">
      <c r="B918" s="21"/>
    </row>
    <row r="919" spans="2:2" ht="15">
      <c r="B919" s="21"/>
    </row>
    <row r="920" spans="2:2" ht="15">
      <c r="B920" s="21"/>
    </row>
    <row r="921" spans="2:2" ht="15">
      <c r="B921" s="21"/>
    </row>
    <row r="922" spans="2:2" ht="15">
      <c r="B922" s="21"/>
    </row>
    <row r="923" spans="2:2" ht="15">
      <c r="B923" s="21"/>
    </row>
    <row r="924" spans="2:2" ht="15">
      <c r="B924" s="21"/>
    </row>
    <row r="925" spans="2:2" ht="15">
      <c r="B925" s="21"/>
    </row>
    <row r="926" spans="2:2" ht="15">
      <c r="B926" s="21"/>
    </row>
    <row r="927" spans="2:2" ht="15">
      <c r="B927" s="21"/>
    </row>
    <row r="928" spans="2:2" ht="15">
      <c r="B928" s="21"/>
    </row>
    <row r="929" spans="2:2" ht="15">
      <c r="B929" s="21"/>
    </row>
    <row r="930" spans="2:2" ht="15">
      <c r="B930" s="21"/>
    </row>
    <row r="931" spans="2:2" ht="15">
      <c r="B931" s="21"/>
    </row>
    <row r="932" spans="2:2" ht="15">
      <c r="B932" s="21"/>
    </row>
    <row r="933" spans="2:2" ht="15">
      <c r="B933" s="21"/>
    </row>
    <row r="934" spans="2:2" ht="15">
      <c r="B934" s="21"/>
    </row>
    <row r="935" spans="2:2" ht="15">
      <c r="B935" s="21"/>
    </row>
    <row r="936" spans="2:2" ht="15">
      <c r="B936" s="21"/>
    </row>
    <row r="937" spans="2:2" ht="15">
      <c r="B937" s="21"/>
    </row>
    <row r="938" spans="2:2" ht="15">
      <c r="B938" s="21"/>
    </row>
    <row r="939" spans="2:2" ht="15">
      <c r="B939" s="21"/>
    </row>
    <row r="940" spans="2:2" ht="15">
      <c r="B940" s="21"/>
    </row>
    <row r="941" spans="2:2" ht="15">
      <c r="B941" s="21"/>
    </row>
    <row r="942" spans="2:2" ht="15">
      <c r="B942" s="21"/>
    </row>
    <row r="943" spans="2:2" ht="15">
      <c r="B943" s="21"/>
    </row>
    <row r="944" spans="2:2" ht="15">
      <c r="B944" s="21"/>
    </row>
    <row r="945" spans="2:2" ht="15">
      <c r="B945" s="21"/>
    </row>
    <row r="946" spans="2:2" ht="15">
      <c r="B946" s="21"/>
    </row>
    <row r="947" spans="2:2" ht="15">
      <c r="B947" s="21"/>
    </row>
    <row r="948" spans="2:2" ht="15">
      <c r="B948" s="21"/>
    </row>
    <row r="949" spans="2:2" ht="15">
      <c r="B949" s="21"/>
    </row>
    <row r="950" spans="2:2" ht="15">
      <c r="B950" s="21"/>
    </row>
    <row r="951" spans="2:2" ht="15">
      <c r="B951" s="21"/>
    </row>
    <row r="952" spans="2:2" ht="15">
      <c r="B952" s="21"/>
    </row>
    <row r="953" spans="2:2" ht="15">
      <c r="B953" s="21"/>
    </row>
    <row r="954" spans="2:2" ht="15">
      <c r="B954" s="21"/>
    </row>
    <row r="955" spans="2:2" ht="15">
      <c r="B955" s="21"/>
    </row>
    <row r="956" spans="2:2" ht="15">
      <c r="B956" s="21"/>
    </row>
    <row r="957" spans="2:2" ht="15">
      <c r="B957" s="21"/>
    </row>
    <row r="958" spans="2:2" ht="15">
      <c r="B958" s="21"/>
    </row>
    <row r="959" spans="2:2" ht="15">
      <c r="B959" s="21"/>
    </row>
    <row r="960" spans="2:2" ht="15">
      <c r="B960" s="21"/>
    </row>
    <row r="961" spans="2:2" ht="15">
      <c r="B961" s="21"/>
    </row>
    <row r="962" spans="2:2" ht="15">
      <c r="B962" s="21"/>
    </row>
    <row r="963" spans="2:2" ht="15">
      <c r="B963" s="21"/>
    </row>
    <row r="964" spans="2:2" ht="15">
      <c r="B964" s="21"/>
    </row>
    <row r="965" spans="2:2" ht="15">
      <c r="B965" s="21"/>
    </row>
    <row r="966" spans="2:2" ht="15">
      <c r="B966" s="21"/>
    </row>
    <row r="967" spans="2:2" ht="15">
      <c r="B967" s="21"/>
    </row>
    <row r="968" spans="2:2" ht="15">
      <c r="B968" s="21"/>
    </row>
    <row r="969" spans="2:2" ht="15">
      <c r="B969" s="21"/>
    </row>
    <row r="970" spans="2:2" ht="15">
      <c r="B970" s="21"/>
    </row>
    <row r="971" spans="2:2" ht="15">
      <c r="B971" s="21"/>
    </row>
    <row r="972" spans="2:2" ht="15">
      <c r="B972" s="21"/>
    </row>
    <row r="973" spans="2:2" ht="15">
      <c r="B973" s="21"/>
    </row>
    <row r="974" spans="2:2" ht="15">
      <c r="B974" s="21"/>
    </row>
    <row r="975" spans="2:2" ht="15">
      <c r="B975" s="21"/>
    </row>
    <row r="976" spans="2:2" ht="15">
      <c r="B976" s="21"/>
    </row>
    <row r="977" spans="2:2" ht="15">
      <c r="B977" s="21"/>
    </row>
    <row r="978" spans="2:2" ht="15">
      <c r="B978" s="21"/>
    </row>
    <row r="979" spans="2:2" ht="15">
      <c r="B979" s="21"/>
    </row>
    <row r="980" spans="2:2" ht="15">
      <c r="B980" s="21"/>
    </row>
    <row r="981" spans="2:2" ht="15">
      <c r="B981" s="21"/>
    </row>
    <row r="982" spans="2:2" ht="15">
      <c r="B982" s="21"/>
    </row>
    <row r="983" spans="2:2" ht="15">
      <c r="B983" s="21"/>
    </row>
    <row r="984" spans="2:2" ht="15">
      <c r="B984" s="21"/>
    </row>
    <row r="985" spans="2:2" ht="15">
      <c r="B985" s="21"/>
    </row>
    <row r="986" spans="2:2" ht="15">
      <c r="B986" s="21"/>
    </row>
    <row r="987" spans="2:2" ht="15">
      <c r="B987" s="21"/>
    </row>
    <row r="988" spans="2:2" ht="15">
      <c r="B988" s="21"/>
    </row>
    <row r="989" spans="2:2" ht="15">
      <c r="B989" s="21"/>
    </row>
    <row r="990" spans="2:2" ht="15">
      <c r="B990" s="21"/>
    </row>
    <row r="991" spans="2:2" ht="15">
      <c r="B991" s="21"/>
    </row>
    <row r="992" spans="2:2" ht="15">
      <c r="B992" s="21"/>
    </row>
    <row r="993" spans="2:2" ht="15">
      <c r="B993" s="21"/>
    </row>
    <row r="994" spans="2:2" ht="15">
      <c r="B994" s="21"/>
    </row>
    <row r="995" spans="2:2" ht="15">
      <c r="B995" s="21"/>
    </row>
    <row r="996" spans="2:2" ht="15">
      <c r="B996" s="21"/>
    </row>
    <row r="997" spans="2:2" ht="15">
      <c r="B997" s="21"/>
    </row>
    <row r="998" spans="2:2" ht="15">
      <c r="B998" s="21"/>
    </row>
    <row r="999" spans="2:2" ht="15">
      <c r="B999" s="21"/>
    </row>
    <row r="1000" spans="2:2" ht="15">
      <c r="B1000" s="21"/>
    </row>
    <row r="1001" spans="2:2" ht="15">
      <c r="B1001" s="21"/>
    </row>
    <row r="1002" spans="2:2" ht="15">
      <c r="B1002" s="21"/>
    </row>
    <row r="1003" spans="2:2" ht="15">
      <c r="B1003" s="21"/>
    </row>
    <row r="1004" spans="2:2" ht="15">
      <c r="B1004" s="21"/>
    </row>
    <row r="1005" spans="2:2" ht="15">
      <c r="B1005" s="21"/>
    </row>
    <row r="1006" spans="2:2" ht="15">
      <c r="B1006" s="21"/>
    </row>
    <row r="1007" spans="2:2" ht="15">
      <c r="B1007" s="21"/>
    </row>
    <row r="1008" spans="2:2" ht="15">
      <c r="B1008" s="21"/>
    </row>
    <row r="1009" spans="2:2" ht="15">
      <c r="B1009" s="21"/>
    </row>
    <row r="1010" spans="2:2" ht="15">
      <c r="B1010" s="21"/>
    </row>
    <row r="1011" spans="2:2" ht="15">
      <c r="B1011" s="21"/>
    </row>
    <row r="1012" spans="2:2" ht="15">
      <c r="B1012" s="21"/>
    </row>
    <row r="1013" spans="2:2" ht="15">
      <c r="B1013" s="21"/>
    </row>
    <row r="1014" spans="2:2" ht="15">
      <c r="B1014" s="21"/>
    </row>
    <row r="1015" spans="2:2" ht="15">
      <c r="B1015" s="21"/>
    </row>
    <row r="1016" spans="2:2" ht="15">
      <c r="B1016" s="21"/>
    </row>
    <row r="1017" spans="2:2" ht="15">
      <c r="B1017" s="21"/>
    </row>
    <row r="1018" spans="2:2" ht="15">
      <c r="B1018" s="21"/>
    </row>
    <row r="1019" spans="2:2" ht="15">
      <c r="B1019" s="21"/>
    </row>
    <row r="1020" spans="2:2" ht="15">
      <c r="B1020" s="21"/>
    </row>
    <row r="1021" spans="2:2" ht="15">
      <c r="B1021" s="21"/>
    </row>
    <row r="1022" spans="2:2" ht="15">
      <c r="B1022" s="21"/>
    </row>
    <row r="1023" spans="2:2" ht="15">
      <c r="B1023" s="21"/>
    </row>
    <row r="1024" spans="2:2" ht="15">
      <c r="B1024" s="21"/>
    </row>
    <row r="1025" spans="2:2" ht="15">
      <c r="B1025" s="21"/>
    </row>
    <row r="1026" spans="2:2" ht="15">
      <c r="B1026" s="21"/>
    </row>
    <row r="1027" spans="2:2" ht="15">
      <c r="B1027" s="21"/>
    </row>
    <row r="1028" spans="2:2" ht="15">
      <c r="B1028" s="21"/>
    </row>
    <row r="1029" spans="2:2" ht="15">
      <c r="B1029" s="21"/>
    </row>
    <row r="1030" spans="2:2" ht="15">
      <c r="B1030" s="21"/>
    </row>
    <row r="1031" spans="2:2" ht="15">
      <c r="B1031" s="21"/>
    </row>
    <row r="1032" spans="2:2" ht="15">
      <c r="B1032" s="21"/>
    </row>
    <row r="1033" spans="2:2" ht="15">
      <c r="B1033" s="21"/>
    </row>
    <row r="1034" spans="2:2" ht="15">
      <c r="B1034" s="21"/>
    </row>
    <row r="1035" spans="2:2" ht="15">
      <c r="B1035" s="21"/>
    </row>
    <row r="1036" spans="2:2" ht="15">
      <c r="B1036" s="21"/>
    </row>
    <row r="1037" spans="2:2" ht="15">
      <c r="B1037" s="21"/>
    </row>
    <row r="1038" spans="2:2" ht="15">
      <c r="B1038" s="21"/>
    </row>
    <row r="1039" spans="2:2" ht="15">
      <c r="B1039" s="21"/>
    </row>
    <row r="1040" spans="2:2" ht="15">
      <c r="B1040" s="21"/>
    </row>
    <row r="1041" spans="2:2" ht="15">
      <c r="B1041" s="21"/>
    </row>
    <row r="1042" spans="2:2" ht="15">
      <c r="B1042" s="21"/>
    </row>
    <row r="1043" spans="2:2" ht="15">
      <c r="B1043" s="21"/>
    </row>
    <row r="1044" spans="2:2" ht="15">
      <c r="B1044" s="21"/>
    </row>
    <row r="1045" spans="2:2" ht="15">
      <c r="B1045" s="21"/>
    </row>
    <row r="1046" spans="2:2" ht="15">
      <c r="B1046" s="21"/>
    </row>
    <row r="1047" spans="2:2" ht="15">
      <c r="B1047" s="21"/>
    </row>
    <row r="1048" spans="2:2" ht="15">
      <c r="B1048" s="21"/>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69"/>
  <sheetViews>
    <sheetView workbookViewId="0"/>
  </sheetViews>
  <sheetFormatPr defaultColWidth="14.42578125" defaultRowHeight="15.75" customHeight="1"/>
  <cols>
    <col min="1" max="1" width="38.85546875" customWidth="1"/>
    <col min="2" max="2" width="305" customWidth="1"/>
  </cols>
  <sheetData>
    <row r="1" spans="1:2">
      <c r="A1" s="2" t="s">
        <v>0</v>
      </c>
      <c r="B1" s="2" t="s">
        <v>1</v>
      </c>
    </row>
    <row r="2" spans="1:2" ht="15.75" customHeight="1">
      <c r="A2" s="3" t="s">
        <v>2</v>
      </c>
      <c r="B2" s="4" t="s">
        <v>3</v>
      </c>
    </row>
    <row r="3" spans="1:2" ht="15.75" customHeight="1">
      <c r="A3" s="3" t="s">
        <v>4</v>
      </c>
      <c r="B3" s="4" t="s">
        <v>5</v>
      </c>
    </row>
    <row r="4" spans="1:2" ht="15.75" customHeight="1">
      <c r="A4" s="3" t="s">
        <v>6</v>
      </c>
      <c r="B4" s="4" t="s">
        <v>7</v>
      </c>
    </row>
    <row r="5" spans="1:2" ht="15.75" customHeight="1">
      <c r="A5" s="5" t="s">
        <v>8</v>
      </c>
      <c r="B5" s="6" t="s">
        <v>9</v>
      </c>
    </row>
    <row r="6" spans="1:2" ht="15.75" customHeight="1">
      <c r="A6" s="7" t="s">
        <v>10</v>
      </c>
      <c r="B6" s="4" t="s">
        <v>11</v>
      </c>
    </row>
    <row r="7" spans="1:2" ht="15.75" customHeight="1">
      <c r="A7" s="7" t="s">
        <v>12</v>
      </c>
      <c r="B7" s="4" t="s">
        <v>13</v>
      </c>
    </row>
    <row r="8" spans="1:2" ht="15.75" customHeight="1">
      <c r="A8" s="7" t="s">
        <v>14</v>
      </c>
      <c r="B8" s="4" t="s">
        <v>15</v>
      </c>
    </row>
    <row r="9" spans="1:2" ht="15.75" customHeight="1">
      <c r="A9" s="7" t="s">
        <v>16</v>
      </c>
      <c r="B9" s="4" t="s">
        <v>17</v>
      </c>
    </row>
    <row r="10" spans="1:2" ht="15.75" customHeight="1">
      <c r="A10" s="7" t="s">
        <v>18</v>
      </c>
      <c r="B10" s="4" t="s">
        <v>19</v>
      </c>
    </row>
    <row r="11" spans="1:2" ht="15.75" customHeight="1">
      <c r="A11" s="6" t="s">
        <v>20</v>
      </c>
      <c r="B11" s="4" t="s">
        <v>21</v>
      </c>
    </row>
    <row r="12" spans="1:2" ht="15.75" customHeight="1">
      <c r="A12" s="6" t="s">
        <v>22</v>
      </c>
      <c r="B12" s="6" t="s">
        <v>23</v>
      </c>
    </row>
    <row r="13" spans="1:2" ht="15.75" customHeight="1">
      <c r="A13" s="6" t="s">
        <v>24</v>
      </c>
      <c r="B13" s="6" t="s">
        <v>25</v>
      </c>
    </row>
    <row r="14" spans="1:2" ht="15.75" customHeight="1">
      <c r="A14" s="6" t="s">
        <v>26</v>
      </c>
      <c r="B14" s="4" t="s">
        <v>27</v>
      </c>
    </row>
    <row r="15" spans="1:2" ht="15.75" customHeight="1">
      <c r="A15" s="6" t="s">
        <v>28</v>
      </c>
      <c r="B15" s="4" t="s">
        <v>29</v>
      </c>
    </row>
    <row r="16" spans="1:2" ht="15.75" customHeight="1">
      <c r="A16" s="6" t="s">
        <v>30</v>
      </c>
      <c r="B16" s="4" t="s">
        <v>31</v>
      </c>
    </row>
    <row r="17" spans="1:2" ht="15.75" customHeight="1">
      <c r="A17" s="6" t="s">
        <v>32</v>
      </c>
      <c r="B17" s="4" t="s">
        <v>33</v>
      </c>
    </row>
    <row r="18" spans="1:2" ht="15.75" customHeight="1">
      <c r="A18" s="6" t="s">
        <v>34</v>
      </c>
      <c r="B18" s="6" t="s">
        <v>35</v>
      </c>
    </row>
    <row r="19" spans="1:2" ht="15.75" customHeight="1">
      <c r="A19" s="6" t="s">
        <v>36</v>
      </c>
      <c r="B19" s="4" t="s">
        <v>37</v>
      </c>
    </row>
    <row r="20" spans="1:2" ht="15.75" customHeight="1">
      <c r="A20" s="6" t="s">
        <v>38</v>
      </c>
      <c r="B20" s="4" t="s">
        <v>39</v>
      </c>
    </row>
    <row r="21" spans="1:2" ht="15.75" customHeight="1">
      <c r="A21" s="6" t="s">
        <v>40</v>
      </c>
      <c r="B21" s="4" t="s">
        <v>41</v>
      </c>
    </row>
    <row r="22" spans="1:2" ht="15.75" customHeight="1">
      <c r="A22" s="6" t="s">
        <v>42</v>
      </c>
      <c r="B22" s="4" t="s">
        <v>43</v>
      </c>
    </row>
    <row r="23" spans="1:2" ht="15.75" customHeight="1">
      <c r="A23" s="6" t="s">
        <v>44</v>
      </c>
      <c r="B23" s="4" t="s">
        <v>45</v>
      </c>
    </row>
    <row r="24" spans="1:2" ht="15.75" customHeight="1">
      <c r="A24" s="6" t="s">
        <v>46</v>
      </c>
      <c r="B24" s="4" t="s">
        <v>47</v>
      </c>
    </row>
    <row r="25" spans="1:2" ht="15.75" customHeight="1">
      <c r="A25" s="6" t="s">
        <v>48</v>
      </c>
      <c r="B25" s="4" t="s">
        <v>49</v>
      </c>
    </row>
    <row r="26" spans="1:2" ht="15.75" customHeight="1">
      <c r="A26" s="6" t="s">
        <v>50</v>
      </c>
      <c r="B26" s="4" t="s">
        <v>51</v>
      </c>
    </row>
    <row r="27" spans="1:2" ht="15.75" customHeight="1">
      <c r="A27" s="6" t="s">
        <v>52</v>
      </c>
      <c r="B27" s="4" t="s">
        <v>53</v>
      </c>
    </row>
    <row r="28" spans="1:2" ht="15.75" customHeight="1">
      <c r="A28" s="6" t="s">
        <v>54</v>
      </c>
      <c r="B28" s="4" t="s">
        <v>55</v>
      </c>
    </row>
    <row r="29" spans="1:2" ht="15">
      <c r="A29" s="6" t="s">
        <v>56</v>
      </c>
      <c r="B29" s="4" t="s">
        <v>57</v>
      </c>
    </row>
    <row r="30" spans="1:2" ht="15">
      <c r="A30" s="6" t="s">
        <v>58</v>
      </c>
      <c r="B30" s="4" t="s">
        <v>59</v>
      </c>
    </row>
    <row r="31" spans="1:2" ht="15">
      <c r="A31" s="6" t="s">
        <v>60</v>
      </c>
      <c r="B31" s="4" t="s">
        <v>61</v>
      </c>
    </row>
    <row r="32" spans="1:2" ht="15">
      <c r="A32" s="6" t="s">
        <v>62</v>
      </c>
      <c r="B32" s="4" t="s">
        <v>63</v>
      </c>
    </row>
    <row r="33" spans="1:26" ht="15">
      <c r="A33" s="6" t="s">
        <v>64</v>
      </c>
      <c r="B33" s="4" t="s">
        <v>65</v>
      </c>
    </row>
    <row r="34" spans="1:26" ht="15">
      <c r="A34" s="6" t="s">
        <v>66</v>
      </c>
      <c r="B34" s="4" t="s">
        <v>67</v>
      </c>
    </row>
    <row r="35" spans="1:26" ht="15">
      <c r="A35" s="6" t="s">
        <v>68</v>
      </c>
      <c r="B35" s="4" t="s">
        <v>69</v>
      </c>
    </row>
    <row r="36" spans="1:26" ht="15">
      <c r="A36" s="8" t="s">
        <v>62</v>
      </c>
      <c r="B36" s="6" t="s">
        <v>70</v>
      </c>
      <c r="C36" s="9"/>
      <c r="D36" s="9"/>
      <c r="E36" s="9"/>
      <c r="F36" s="9"/>
      <c r="G36" s="9"/>
      <c r="H36" s="9"/>
      <c r="I36" s="9"/>
      <c r="J36" s="9"/>
      <c r="K36" s="9"/>
      <c r="L36" s="9"/>
      <c r="M36" s="9"/>
      <c r="N36" s="9"/>
      <c r="O36" s="9"/>
      <c r="P36" s="9"/>
      <c r="Q36" s="9"/>
      <c r="R36" s="9"/>
      <c r="S36" s="9"/>
      <c r="T36" s="9"/>
      <c r="U36" s="9"/>
      <c r="V36" s="9"/>
      <c r="W36" s="9"/>
      <c r="X36" s="9"/>
      <c r="Y36" s="9"/>
      <c r="Z36" s="9"/>
    </row>
    <row r="37" spans="1:26" ht="15">
      <c r="A37" s="6" t="s">
        <v>71</v>
      </c>
      <c r="B37" s="4" t="s">
        <v>72</v>
      </c>
    </row>
    <row r="38" spans="1:26" ht="15">
      <c r="A38" s="6" t="s">
        <v>73</v>
      </c>
      <c r="B38" s="4" t="s">
        <v>74</v>
      </c>
    </row>
    <row r="39" spans="1:26" ht="15">
      <c r="A39" s="6" t="s">
        <v>75</v>
      </c>
      <c r="B39" s="4" t="s">
        <v>76</v>
      </c>
    </row>
    <row r="40" spans="1:26" ht="15">
      <c r="A40" s="6" t="s">
        <v>77</v>
      </c>
      <c r="B40" s="6" t="s">
        <v>78</v>
      </c>
    </row>
    <row r="41" spans="1:26" ht="15">
      <c r="A41" s="6" t="s">
        <v>79</v>
      </c>
      <c r="B41" s="4" t="s">
        <v>80</v>
      </c>
    </row>
    <row r="42" spans="1:26" ht="15">
      <c r="A42" s="6" t="s">
        <v>81</v>
      </c>
      <c r="B42" s="6" t="s">
        <v>82</v>
      </c>
    </row>
    <row r="43" spans="1:26" ht="15">
      <c r="A43" s="6" t="s">
        <v>83</v>
      </c>
      <c r="B43" s="4" t="s">
        <v>84</v>
      </c>
    </row>
    <row r="44" spans="1:26" ht="15">
      <c r="A44" s="6" t="s">
        <v>85</v>
      </c>
      <c r="B44" s="4" t="s">
        <v>86</v>
      </c>
    </row>
    <row r="45" spans="1:26" ht="15">
      <c r="A45" s="6" t="s">
        <v>87</v>
      </c>
      <c r="B45" s="4" t="s">
        <v>88</v>
      </c>
    </row>
    <row r="46" spans="1:26" ht="15">
      <c r="A46" s="6" t="s">
        <v>89</v>
      </c>
      <c r="B46" s="4" t="s">
        <v>90</v>
      </c>
    </row>
    <row r="47" spans="1:26" ht="15">
      <c r="A47" s="6" t="s">
        <v>91</v>
      </c>
      <c r="B47" s="6" t="s">
        <v>92</v>
      </c>
    </row>
    <row r="48" spans="1:26" ht="15">
      <c r="A48" s="6" t="s">
        <v>94</v>
      </c>
      <c r="B48" s="6" t="s">
        <v>95</v>
      </c>
    </row>
    <row r="49" spans="1:26" ht="15">
      <c r="A49" s="6" t="s">
        <v>96</v>
      </c>
      <c r="B49" s="4" t="s">
        <v>97</v>
      </c>
    </row>
    <row r="50" spans="1:26" ht="15">
      <c r="A50" s="11" t="s">
        <v>98</v>
      </c>
      <c r="B50" s="6" t="s">
        <v>99</v>
      </c>
    </row>
    <row r="51" spans="1:26" ht="15">
      <c r="A51" s="6" t="s">
        <v>100</v>
      </c>
      <c r="B51" s="4" t="s">
        <v>101</v>
      </c>
    </row>
    <row r="52" spans="1:26" ht="15">
      <c r="A52" s="6" t="s">
        <v>102</v>
      </c>
      <c r="B52" s="4" t="s">
        <v>103</v>
      </c>
    </row>
    <row r="53" spans="1:26" ht="15">
      <c r="A53" s="6" t="s">
        <v>104</v>
      </c>
      <c r="B53" s="4" t="s">
        <v>105</v>
      </c>
    </row>
    <row r="54" spans="1:26" ht="15">
      <c r="A54" s="14" t="s">
        <v>106</v>
      </c>
      <c r="B54" s="6" t="s">
        <v>107</v>
      </c>
      <c r="C54" s="9"/>
      <c r="D54" s="9"/>
      <c r="E54" s="9"/>
      <c r="F54" s="9"/>
      <c r="G54" s="9"/>
      <c r="H54" s="9"/>
      <c r="I54" s="9"/>
      <c r="J54" s="9"/>
      <c r="K54" s="9"/>
      <c r="L54" s="9"/>
      <c r="M54" s="9"/>
      <c r="N54" s="9"/>
      <c r="O54" s="9"/>
      <c r="P54" s="9"/>
      <c r="Q54" s="9"/>
      <c r="R54" s="9"/>
      <c r="S54" s="9"/>
      <c r="T54" s="9"/>
      <c r="U54" s="9"/>
      <c r="V54" s="9"/>
      <c r="W54" s="9"/>
      <c r="X54" s="9"/>
      <c r="Y54" s="9"/>
      <c r="Z54" s="9"/>
    </row>
    <row r="55" spans="1:26" ht="15">
      <c r="A55" s="6" t="s">
        <v>108</v>
      </c>
      <c r="B55" s="4" t="s">
        <v>109</v>
      </c>
    </row>
    <row r="56" spans="1:26" ht="15">
      <c r="A56" s="16" t="s">
        <v>110</v>
      </c>
      <c r="B56" s="18" t="s">
        <v>111</v>
      </c>
      <c r="C56" s="19"/>
      <c r="D56" s="19"/>
      <c r="E56" s="19"/>
      <c r="F56" s="19"/>
      <c r="G56" s="19"/>
      <c r="H56" s="19"/>
      <c r="I56" s="19"/>
      <c r="J56" s="19"/>
      <c r="K56" s="19"/>
      <c r="L56" s="19"/>
      <c r="M56" s="19"/>
      <c r="N56" s="19"/>
      <c r="O56" s="19"/>
      <c r="P56" s="19"/>
      <c r="Q56" s="19"/>
      <c r="R56" s="19"/>
      <c r="S56" s="19"/>
      <c r="T56" s="19"/>
      <c r="U56" s="19"/>
      <c r="V56" s="19"/>
      <c r="W56" s="19"/>
      <c r="X56" s="19"/>
      <c r="Y56" s="19"/>
      <c r="Z56" s="19"/>
    </row>
    <row r="57" spans="1:26" ht="15">
      <c r="A57" s="6" t="s">
        <v>113</v>
      </c>
      <c r="B57" s="4" t="s">
        <v>114</v>
      </c>
    </row>
    <row r="58" spans="1:26" ht="15">
      <c r="A58" s="6" t="s">
        <v>115</v>
      </c>
      <c r="B58" s="4" t="s">
        <v>116</v>
      </c>
    </row>
    <row r="59" spans="1:26" ht="15">
      <c r="A59" s="6" t="s">
        <v>117</v>
      </c>
      <c r="B59" s="4" t="s">
        <v>118</v>
      </c>
    </row>
    <row r="60" spans="1:26" ht="15">
      <c r="A60" s="6" t="s">
        <v>119</v>
      </c>
      <c r="B60" s="4" t="s">
        <v>120</v>
      </c>
    </row>
    <row r="61" spans="1:26" ht="15">
      <c r="A61" s="6" t="s">
        <v>121</v>
      </c>
      <c r="B61" s="4" t="s">
        <v>122</v>
      </c>
    </row>
    <row r="62" spans="1:26" ht="15">
      <c r="A62" s="6" t="s">
        <v>125</v>
      </c>
      <c r="B62" s="4" t="s">
        <v>128</v>
      </c>
    </row>
    <row r="63" spans="1:26" ht="15">
      <c r="A63" s="6" t="s">
        <v>131</v>
      </c>
      <c r="B63" s="4" t="s">
        <v>134</v>
      </c>
    </row>
    <row r="64" spans="1:26" ht="15">
      <c r="A64" s="6" t="s">
        <v>138</v>
      </c>
      <c r="B64" s="4" t="s">
        <v>140</v>
      </c>
    </row>
    <row r="65" spans="1:2" ht="15">
      <c r="A65" s="6" t="s">
        <v>142</v>
      </c>
      <c r="B65" s="4" t="s">
        <v>143</v>
      </c>
    </row>
    <row r="66" spans="1:2" ht="15">
      <c r="A66" s="6" t="s">
        <v>144</v>
      </c>
      <c r="B66" s="4" t="s">
        <v>145</v>
      </c>
    </row>
    <row r="67" spans="1:2" ht="15">
      <c r="A67" s="6" t="s">
        <v>146</v>
      </c>
      <c r="B67" s="4" t="s">
        <v>147</v>
      </c>
    </row>
    <row r="68" spans="1:2" ht="15">
      <c r="A68" s="6" t="s">
        <v>148</v>
      </c>
      <c r="B68" s="4" t="s">
        <v>149</v>
      </c>
    </row>
    <row r="69" spans="1:2" ht="15">
      <c r="A69" s="20" t="s">
        <v>150</v>
      </c>
      <c r="B69" s="6" t="s">
        <v>151</v>
      </c>
    </row>
    <row r="70" spans="1:2" ht="15">
      <c r="A70" s="6" t="s">
        <v>152</v>
      </c>
      <c r="B70" s="4" t="s">
        <v>153</v>
      </c>
    </row>
    <row r="71" spans="1:2" ht="15">
      <c r="A71" s="6" t="s">
        <v>154</v>
      </c>
      <c r="B71" s="4" t="s">
        <v>155</v>
      </c>
    </row>
    <row r="72" spans="1:2" ht="15">
      <c r="A72" s="6" t="s">
        <v>156</v>
      </c>
      <c r="B72" s="4" t="s">
        <v>157</v>
      </c>
    </row>
    <row r="73" spans="1:2" ht="15">
      <c r="A73" s="6" t="s">
        <v>158</v>
      </c>
      <c r="B73" s="4" t="s">
        <v>159</v>
      </c>
    </row>
    <row r="74" spans="1:2" ht="15">
      <c r="A74" s="6" t="s">
        <v>160</v>
      </c>
      <c r="B74" s="4" t="s">
        <v>161</v>
      </c>
    </row>
    <row r="75" spans="1:2" ht="15">
      <c r="A75" s="6" t="s">
        <v>162</v>
      </c>
      <c r="B75" s="4" t="s">
        <v>163</v>
      </c>
    </row>
    <row r="76" spans="1:2" ht="15">
      <c r="A76" s="6" t="s">
        <v>164</v>
      </c>
      <c r="B76" s="6" t="s">
        <v>165</v>
      </c>
    </row>
    <row r="77" spans="1:2" ht="15">
      <c r="A77" s="6" t="s">
        <v>166</v>
      </c>
      <c r="B77" s="4" t="s">
        <v>167</v>
      </c>
    </row>
    <row r="78" spans="1:2" ht="15">
      <c r="A78" s="6" t="s">
        <v>168</v>
      </c>
      <c r="B78" s="4" t="s">
        <v>169</v>
      </c>
    </row>
    <row r="79" spans="1:2" ht="15">
      <c r="A79" s="6" t="s">
        <v>170</v>
      </c>
      <c r="B79" s="4" t="s">
        <v>171</v>
      </c>
    </row>
    <row r="80" spans="1:2" ht="15">
      <c r="A80" s="6" t="s">
        <v>172</v>
      </c>
      <c r="B80" s="4" t="s">
        <v>173</v>
      </c>
    </row>
    <row r="81" spans="1:26" ht="15">
      <c r="A81" s="6" t="s">
        <v>174</v>
      </c>
      <c r="B81" s="4" t="s">
        <v>175</v>
      </c>
    </row>
    <row r="82" spans="1:26" ht="15">
      <c r="A82" s="6" t="s">
        <v>176</v>
      </c>
      <c r="B82" s="4" t="s">
        <v>177</v>
      </c>
    </row>
    <row r="83" spans="1:26" ht="15">
      <c r="A83" s="6" t="s">
        <v>178</v>
      </c>
      <c r="B83" s="4" t="s">
        <v>179</v>
      </c>
    </row>
    <row r="84" spans="1:26" ht="15">
      <c r="A84" s="6" t="s">
        <v>180</v>
      </c>
      <c r="B84" s="4" t="s">
        <v>181</v>
      </c>
    </row>
    <row r="85" spans="1:26" ht="15">
      <c r="A85" s="6" t="s">
        <v>182</v>
      </c>
      <c r="B85" s="4" t="s">
        <v>183</v>
      </c>
    </row>
    <row r="86" spans="1:26" ht="15">
      <c r="A86" s="6" t="s">
        <v>184</v>
      </c>
      <c r="B86" s="4" t="s">
        <v>185</v>
      </c>
    </row>
    <row r="87" spans="1:26" ht="15">
      <c r="A87" s="6" t="s">
        <v>186</v>
      </c>
      <c r="B87" s="4" t="s">
        <v>187</v>
      </c>
    </row>
    <row r="88" spans="1:26" ht="15">
      <c r="A88" s="6" t="s">
        <v>188</v>
      </c>
      <c r="B88" s="4" t="s">
        <v>189</v>
      </c>
    </row>
    <row r="89" spans="1:26" ht="15">
      <c r="A89" s="6" t="s">
        <v>190</v>
      </c>
      <c r="B89" s="4" t="s">
        <v>191</v>
      </c>
    </row>
    <row r="90" spans="1:26" ht="15">
      <c r="A90" s="23" t="s">
        <v>192</v>
      </c>
      <c r="B90" s="15" t="s">
        <v>193</v>
      </c>
      <c r="C90" s="24"/>
      <c r="D90" s="24"/>
      <c r="E90" s="24"/>
      <c r="F90" s="24"/>
      <c r="G90" s="24"/>
      <c r="H90" s="24"/>
      <c r="I90" s="24"/>
      <c r="J90" s="24"/>
      <c r="K90" s="24"/>
      <c r="L90" s="24"/>
      <c r="M90" s="24"/>
      <c r="N90" s="24"/>
      <c r="O90" s="24"/>
      <c r="P90" s="24"/>
      <c r="Q90" s="24"/>
      <c r="R90" s="24"/>
      <c r="S90" s="24"/>
      <c r="T90" s="24"/>
      <c r="U90" s="24"/>
      <c r="V90" s="24"/>
      <c r="W90" s="24"/>
      <c r="X90" s="24"/>
      <c r="Y90" s="24"/>
      <c r="Z90" s="24"/>
    </row>
    <row r="91" spans="1:26" ht="15">
      <c r="A91" s="6" t="s">
        <v>194</v>
      </c>
      <c r="B91" s="4" t="s">
        <v>195</v>
      </c>
    </row>
    <row r="92" spans="1:26" ht="15">
      <c r="A92" s="6" t="s">
        <v>196</v>
      </c>
      <c r="B92" s="4" t="s">
        <v>197</v>
      </c>
    </row>
    <row r="93" spans="1:26" ht="15">
      <c r="A93" s="6" t="s">
        <v>198</v>
      </c>
      <c r="B93" s="4" t="s">
        <v>199</v>
      </c>
    </row>
    <row r="94" spans="1:26" ht="15">
      <c r="A94" s="16" t="s">
        <v>200</v>
      </c>
      <c r="B94" s="25" t="s">
        <v>201</v>
      </c>
      <c r="C94" s="26"/>
      <c r="D94" s="26"/>
      <c r="E94" s="26"/>
      <c r="F94" s="26"/>
      <c r="G94" s="26"/>
      <c r="H94" s="26"/>
      <c r="I94" s="26"/>
      <c r="J94" s="26"/>
      <c r="K94" s="19"/>
      <c r="L94" s="19"/>
      <c r="M94" s="19"/>
      <c r="N94" s="19"/>
      <c r="O94" s="19"/>
      <c r="P94" s="19"/>
      <c r="Q94" s="19"/>
      <c r="R94" s="19"/>
      <c r="S94" s="19"/>
      <c r="T94" s="19"/>
      <c r="U94" s="19"/>
      <c r="V94" s="19"/>
      <c r="W94" s="19"/>
      <c r="X94" s="19"/>
      <c r="Y94" s="19"/>
      <c r="Z94" s="19"/>
    </row>
    <row r="95" spans="1:26" ht="15">
      <c r="A95" s="16" t="s">
        <v>202</v>
      </c>
      <c r="B95" s="28" t="s">
        <v>203</v>
      </c>
      <c r="C95" s="26"/>
      <c r="D95" s="26"/>
      <c r="E95" s="26"/>
      <c r="F95" s="26"/>
      <c r="G95" s="26"/>
      <c r="H95" s="26"/>
      <c r="I95" s="26"/>
      <c r="J95" s="26"/>
      <c r="K95" s="19"/>
      <c r="L95" s="19"/>
      <c r="M95" s="19"/>
      <c r="N95" s="19"/>
      <c r="O95" s="19"/>
      <c r="P95" s="19"/>
      <c r="Q95" s="19"/>
      <c r="R95" s="19"/>
      <c r="S95" s="19"/>
      <c r="T95" s="19"/>
      <c r="U95" s="19"/>
      <c r="V95" s="19"/>
      <c r="W95" s="19"/>
      <c r="X95" s="19"/>
      <c r="Y95" s="19"/>
      <c r="Z95" s="19"/>
    </row>
    <row r="96" spans="1:26" ht="15">
      <c r="A96" s="6" t="s">
        <v>204</v>
      </c>
      <c r="B96" s="6" t="s">
        <v>205</v>
      </c>
    </row>
    <row r="97" spans="1:2" ht="15">
      <c r="A97" s="6" t="s">
        <v>206</v>
      </c>
      <c r="B97" s="4" t="s">
        <v>207</v>
      </c>
    </row>
    <row r="98" spans="1:2" ht="15">
      <c r="A98" s="6" t="s">
        <v>209</v>
      </c>
      <c r="B98" s="4" t="s">
        <v>212</v>
      </c>
    </row>
    <row r="99" spans="1:2" ht="15">
      <c r="A99" s="6" t="s">
        <v>216</v>
      </c>
      <c r="B99" s="6" t="s">
        <v>217</v>
      </c>
    </row>
    <row r="100" spans="1:2" ht="15">
      <c r="A100" s="6" t="s">
        <v>218</v>
      </c>
      <c r="B100" s="4" t="s">
        <v>219</v>
      </c>
    </row>
    <row r="101" spans="1:2" ht="15">
      <c r="A101" s="6" t="s">
        <v>220</v>
      </c>
      <c r="B101" s="4" t="s">
        <v>221</v>
      </c>
    </row>
    <row r="102" spans="1:2" ht="15">
      <c r="A102" s="6" t="s">
        <v>222</v>
      </c>
      <c r="B102" s="4" t="s">
        <v>223</v>
      </c>
    </row>
    <row r="103" spans="1:2" ht="15">
      <c r="A103" s="6" t="s">
        <v>224</v>
      </c>
      <c r="B103" s="4" t="s">
        <v>225</v>
      </c>
    </row>
    <row r="104" spans="1:2" ht="15">
      <c r="A104" s="6" t="s">
        <v>226</v>
      </c>
      <c r="B104" s="4" t="s">
        <v>227</v>
      </c>
    </row>
    <row r="105" spans="1:2" ht="15">
      <c r="A105" s="6" t="s">
        <v>229</v>
      </c>
      <c r="B105" s="4" t="s">
        <v>230</v>
      </c>
    </row>
    <row r="106" spans="1:2" ht="15">
      <c r="A106" s="6" t="s">
        <v>231</v>
      </c>
      <c r="B106" s="4" t="s">
        <v>232</v>
      </c>
    </row>
    <row r="107" spans="1:2" ht="15">
      <c r="A107" s="6" t="s">
        <v>233</v>
      </c>
      <c r="B107" s="4" t="s">
        <v>234</v>
      </c>
    </row>
    <row r="108" spans="1:2" ht="15">
      <c r="A108" s="6" t="s">
        <v>235</v>
      </c>
      <c r="B108" s="4" t="s">
        <v>236</v>
      </c>
    </row>
    <row r="109" spans="1:2" ht="15">
      <c r="A109" s="6" t="s">
        <v>237</v>
      </c>
      <c r="B109" s="4" t="s">
        <v>238</v>
      </c>
    </row>
    <row r="110" spans="1:2" ht="15">
      <c r="A110" s="6" t="s">
        <v>239</v>
      </c>
      <c r="B110" s="4" t="s">
        <v>240</v>
      </c>
    </row>
    <row r="111" spans="1:2" ht="15">
      <c r="A111" s="6" t="s">
        <v>241</v>
      </c>
      <c r="B111" s="4" t="s">
        <v>242</v>
      </c>
    </row>
    <row r="112" spans="1:2" ht="15">
      <c r="A112" s="6" t="s">
        <v>243</v>
      </c>
      <c r="B112" s="4" t="s">
        <v>244</v>
      </c>
    </row>
    <row r="113" spans="1:2" ht="15">
      <c r="A113" s="6" t="s">
        <v>245</v>
      </c>
      <c r="B113" s="4" t="s">
        <v>246</v>
      </c>
    </row>
    <row r="114" spans="1:2" ht="15">
      <c r="A114" s="6" t="s">
        <v>247</v>
      </c>
      <c r="B114" s="4" t="s">
        <v>248</v>
      </c>
    </row>
    <row r="115" spans="1:2" ht="15">
      <c r="A115" s="30" t="s">
        <v>249</v>
      </c>
      <c r="B115" s="31" t="s">
        <v>250</v>
      </c>
    </row>
    <row r="116" spans="1:2" ht="15">
      <c r="A116" s="6" t="s">
        <v>251</v>
      </c>
      <c r="B116" s="4" t="s">
        <v>252</v>
      </c>
    </row>
    <row r="117" spans="1:2" ht="15">
      <c r="A117" s="6" t="s">
        <v>253</v>
      </c>
      <c r="B117" s="4" t="s">
        <v>254</v>
      </c>
    </row>
    <row r="118" spans="1:2" ht="15">
      <c r="A118" s="6" t="s">
        <v>255</v>
      </c>
      <c r="B118" s="4" t="s">
        <v>256</v>
      </c>
    </row>
    <row r="119" spans="1:2" ht="15">
      <c r="A119" s="6" t="s">
        <v>257</v>
      </c>
      <c r="B119" s="6" t="s">
        <v>258</v>
      </c>
    </row>
    <row r="120" spans="1:2" ht="15">
      <c r="A120" s="6" t="s">
        <v>262</v>
      </c>
      <c r="B120" s="4" t="s">
        <v>267</v>
      </c>
    </row>
    <row r="121" spans="1:2" ht="15">
      <c r="A121" s="6" t="s">
        <v>268</v>
      </c>
      <c r="B121" s="4" t="s">
        <v>270</v>
      </c>
    </row>
    <row r="122" spans="1:2" ht="15">
      <c r="A122" s="6" t="s">
        <v>272</v>
      </c>
      <c r="B122" s="4" t="s">
        <v>273</v>
      </c>
    </row>
    <row r="123" spans="1:2" ht="15">
      <c r="A123" s="6" t="s">
        <v>274</v>
      </c>
      <c r="B123" s="4" t="s">
        <v>275</v>
      </c>
    </row>
    <row r="124" spans="1:2" ht="15">
      <c r="A124" s="6" t="s">
        <v>276</v>
      </c>
      <c r="B124" s="4" t="s">
        <v>277</v>
      </c>
    </row>
    <row r="125" spans="1:2" ht="15">
      <c r="A125" s="6" t="s">
        <v>278</v>
      </c>
      <c r="B125" s="4" t="s">
        <v>279</v>
      </c>
    </row>
    <row r="126" spans="1:2" ht="15">
      <c r="A126" s="6" t="s">
        <v>281</v>
      </c>
      <c r="B126" s="4" t="s">
        <v>282</v>
      </c>
    </row>
    <row r="127" spans="1:2" ht="15">
      <c r="A127" s="6" t="s">
        <v>283</v>
      </c>
      <c r="B127" s="4" t="s">
        <v>284</v>
      </c>
    </row>
    <row r="128" spans="1:2" ht="15">
      <c r="A128" s="6" t="s">
        <v>285</v>
      </c>
      <c r="B128" s="4" t="s">
        <v>286</v>
      </c>
    </row>
    <row r="129" spans="1:2" ht="15">
      <c r="A129" s="6" t="s">
        <v>287</v>
      </c>
      <c r="B129" s="4" t="s">
        <v>288</v>
      </c>
    </row>
    <row r="130" spans="1:2" ht="15">
      <c r="A130" s="6" t="s">
        <v>289</v>
      </c>
      <c r="B130" s="4" t="s">
        <v>290</v>
      </c>
    </row>
    <row r="131" spans="1:2" ht="15">
      <c r="A131" s="6" t="s">
        <v>294</v>
      </c>
      <c r="B131" s="4" t="s">
        <v>295</v>
      </c>
    </row>
    <row r="132" spans="1:2" ht="15">
      <c r="A132" s="6" t="s">
        <v>296</v>
      </c>
      <c r="B132" s="4" t="s">
        <v>297</v>
      </c>
    </row>
    <row r="133" spans="1:2" ht="15">
      <c r="A133" s="6" t="s">
        <v>298</v>
      </c>
      <c r="B133" s="4" t="s">
        <v>299</v>
      </c>
    </row>
    <row r="134" spans="1:2" ht="15">
      <c r="A134" s="6" t="s">
        <v>214</v>
      </c>
      <c r="B134" s="4" t="s">
        <v>300</v>
      </c>
    </row>
    <row r="135" spans="1:2" ht="15">
      <c r="A135" s="6" t="s">
        <v>301</v>
      </c>
      <c r="B135" s="4" t="s">
        <v>302</v>
      </c>
    </row>
    <row r="136" spans="1:2" ht="15">
      <c r="A136" s="6" t="s">
        <v>303</v>
      </c>
      <c r="B136" s="6" t="s">
        <v>304</v>
      </c>
    </row>
    <row r="137" spans="1:2" ht="15">
      <c r="A137" s="6" t="s">
        <v>305</v>
      </c>
      <c r="B137" s="4" t="s">
        <v>306</v>
      </c>
    </row>
    <row r="138" spans="1:2" ht="15">
      <c r="A138" s="6" t="s">
        <v>307</v>
      </c>
      <c r="B138" s="4" t="s">
        <v>308</v>
      </c>
    </row>
    <row r="139" spans="1:2" ht="15">
      <c r="A139" s="6" t="s">
        <v>309</v>
      </c>
      <c r="B139" s="4" t="s">
        <v>310</v>
      </c>
    </row>
    <row r="140" spans="1:2" ht="15">
      <c r="A140" s="6" t="s">
        <v>311</v>
      </c>
      <c r="B140" s="4" t="s">
        <v>312</v>
      </c>
    </row>
    <row r="141" spans="1:2" ht="15">
      <c r="A141" s="6" t="s">
        <v>313</v>
      </c>
      <c r="B141" s="4" t="s">
        <v>314</v>
      </c>
    </row>
    <row r="142" spans="1:2" ht="15">
      <c r="A142" s="6" t="s">
        <v>315</v>
      </c>
      <c r="B142" s="4" t="s">
        <v>316</v>
      </c>
    </row>
    <row r="143" spans="1:2" ht="15">
      <c r="A143" s="6" t="s">
        <v>317</v>
      </c>
      <c r="B143" s="4" t="s">
        <v>318</v>
      </c>
    </row>
    <row r="144" spans="1:2" ht="15">
      <c r="A144" s="6" t="s">
        <v>319</v>
      </c>
      <c r="B144" s="4" t="s">
        <v>321</v>
      </c>
    </row>
    <row r="145" spans="1:26" ht="15">
      <c r="A145" s="6" t="s">
        <v>322</v>
      </c>
      <c r="B145" s="4" t="s">
        <v>323</v>
      </c>
    </row>
    <row r="146" spans="1:26" ht="15">
      <c r="A146" s="6" t="s">
        <v>324</v>
      </c>
      <c r="B146" s="4" t="s">
        <v>325</v>
      </c>
    </row>
    <row r="147" spans="1:26" ht="15">
      <c r="A147" s="6" t="s">
        <v>326</v>
      </c>
      <c r="B147" s="4" t="s">
        <v>327</v>
      </c>
    </row>
    <row r="148" spans="1:26" ht="15">
      <c r="A148" s="6" t="s">
        <v>328</v>
      </c>
      <c r="B148" s="4" t="s">
        <v>329</v>
      </c>
    </row>
    <row r="149" spans="1:26" ht="15">
      <c r="A149" s="6" t="s">
        <v>330</v>
      </c>
      <c r="B149" s="4" t="s">
        <v>331</v>
      </c>
    </row>
    <row r="150" spans="1:26" ht="15">
      <c r="A150" s="6" t="s">
        <v>333</v>
      </c>
      <c r="B150" s="4" t="s">
        <v>334</v>
      </c>
    </row>
    <row r="151" spans="1:26" ht="15">
      <c r="A151" s="33" t="s">
        <v>336</v>
      </c>
      <c r="B151" s="34" t="s">
        <v>341</v>
      </c>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spans="1:26" ht="15">
      <c r="A152" s="6" t="s">
        <v>344</v>
      </c>
      <c r="B152" s="4" t="s">
        <v>345</v>
      </c>
    </row>
    <row r="153" spans="1:26" ht="15">
      <c r="A153" s="6" t="s">
        <v>347</v>
      </c>
      <c r="B153" s="4" t="s">
        <v>350</v>
      </c>
    </row>
    <row r="154" spans="1:26" ht="15">
      <c r="A154" s="6" t="s">
        <v>351</v>
      </c>
      <c r="B154" s="4" t="s">
        <v>352</v>
      </c>
    </row>
    <row r="155" spans="1:26" ht="15">
      <c r="A155" s="6" t="s">
        <v>353</v>
      </c>
      <c r="B155" s="4" t="s">
        <v>354</v>
      </c>
    </row>
    <row r="156" spans="1:26" ht="15">
      <c r="A156" s="6" t="s">
        <v>355</v>
      </c>
      <c r="B156" s="4" t="s">
        <v>356</v>
      </c>
    </row>
    <row r="157" spans="1:26" ht="15">
      <c r="A157" s="6" t="s">
        <v>357</v>
      </c>
      <c r="B157" s="4" t="s">
        <v>358</v>
      </c>
    </row>
    <row r="158" spans="1:26" ht="15">
      <c r="A158" s="6" t="s">
        <v>359</v>
      </c>
      <c r="B158" s="4" t="s">
        <v>360</v>
      </c>
    </row>
    <row r="159" spans="1:26" ht="15">
      <c r="A159" s="6" t="s">
        <v>361</v>
      </c>
      <c r="B159" s="4" t="s">
        <v>362</v>
      </c>
    </row>
    <row r="160" spans="1:26" ht="15">
      <c r="A160" s="7" t="s">
        <v>363</v>
      </c>
      <c r="B160" s="4" t="s">
        <v>364</v>
      </c>
    </row>
    <row r="161" spans="1:26" ht="15">
      <c r="A161" s="6" t="s">
        <v>365</v>
      </c>
      <c r="B161" s="4" t="s">
        <v>366</v>
      </c>
    </row>
    <row r="162" spans="1:26" ht="15">
      <c r="A162" s="6" t="s">
        <v>367</v>
      </c>
      <c r="B162" s="4" t="s">
        <v>368</v>
      </c>
    </row>
    <row r="163" spans="1:26" ht="15">
      <c r="A163" s="6" t="s">
        <v>369</v>
      </c>
      <c r="B163" s="4" t="s">
        <v>370</v>
      </c>
    </row>
    <row r="164" spans="1:26" ht="15">
      <c r="A164" s="6" t="s">
        <v>371</v>
      </c>
      <c r="B164" s="4" t="s">
        <v>372</v>
      </c>
    </row>
    <row r="165" spans="1:26" ht="15">
      <c r="A165" s="6" t="s">
        <v>373</v>
      </c>
      <c r="B165" s="4" t="s">
        <v>374</v>
      </c>
    </row>
    <row r="166" spans="1:26" ht="15">
      <c r="A166" s="6" t="s">
        <v>377</v>
      </c>
      <c r="B166" s="4" t="s">
        <v>378</v>
      </c>
    </row>
    <row r="167" spans="1:26" ht="15">
      <c r="A167" s="6" t="s">
        <v>383</v>
      </c>
      <c r="B167" s="4" t="s">
        <v>384</v>
      </c>
    </row>
    <row r="168" spans="1:26" ht="15">
      <c r="A168" s="6" t="s">
        <v>385</v>
      </c>
      <c r="B168" s="4" t="s">
        <v>387</v>
      </c>
    </row>
    <row r="169" spans="1:26" ht="15">
      <c r="A169" s="6" t="s">
        <v>388</v>
      </c>
      <c r="B169" s="4" t="s">
        <v>389</v>
      </c>
    </row>
    <row r="170" spans="1:26" ht="15">
      <c r="A170" s="6" t="s">
        <v>390</v>
      </c>
      <c r="B170" s="4" t="s">
        <v>391</v>
      </c>
    </row>
    <row r="171" spans="1:26" ht="15">
      <c r="A171" s="8" t="s">
        <v>392</v>
      </c>
      <c r="B171" s="36" t="s">
        <v>393</v>
      </c>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
      <c r="A172" s="6" t="s">
        <v>394</v>
      </c>
      <c r="B172" s="4" t="s">
        <v>395</v>
      </c>
    </row>
    <row r="173" spans="1:26" ht="15">
      <c r="A173" s="6" t="s">
        <v>396</v>
      </c>
      <c r="B173" s="4" t="s">
        <v>397</v>
      </c>
    </row>
    <row r="174" spans="1:26" ht="15">
      <c r="A174" s="6" t="s">
        <v>398</v>
      </c>
      <c r="B174" s="4" t="s">
        <v>399</v>
      </c>
    </row>
    <row r="175" spans="1:26" ht="15">
      <c r="A175" s="6" t="s">
        <v>400</v>
      </c>
      <c r="B175" s="4" t="s">
        <v>401</v>
      </c>
    </row>
    <row r="176" spans="1:26" ht="15">
      <c r="A176" s="6" t="s">
        <v>402</v>
      </c>
      <c r="B176" s="4" t="s">
        <v>403</v>
      </c>
    </row>
    <row r="177" spans="1:2" ht="15">
      <c r="A177" s="6" t="s">
        <v>404</v>
      </c>
      <c r="B177" s="6" t="s">
        <v>405</v>
      </c>
    </row>
    <row r="178" spans="1:2" ht="15">
      <c r="A178" s="6" t="s">
        <v>382</v>
      </c>
      <c r="B178" s="4" t="s">
        <v>406</v>
      </c>
    </row>
    <row r="179" spans="1:2" ht="15">
      <c r="A179" s="6" t="s">
        <v>407</v>
      </c>
      <c r="B179" s="4" t="s">
        <v>408</v>
      </c>
    </row>
    <row r="180" spans="1:2" ht="15">
      <c r="A180" s="6" t="s">
        <v>409</v>
      </c>
      <c r="B180" s="4" t="s">
        <v>410</v>
      </c>
    </row>
    <row r="181" spans="1:2" ht="15">
      <c r="A181" s="6" t="s">
        <v>411</v>
      </c>
      <c r="B181" s="4" t="s">
        <v>412</v>
      </c>
    </row>
    <row r="182" spans="1:2" ht="15">
      <c r="A182" s="6" t="s">
        <v>413</v>
      </c>
      <c r="B182" s="4" t="s">
        <v>414</v>
      </c>
    </row>
    <row r="183" spans="1:2" ht="15">
      <c r="A183" s="6" t="s">
        <v>415</v>
      </c>
      <c r="B183" s="4" t="s">
        <v>416</v>
      </c>
    </row>
    <row r="184" spans="1:2" ht="15">
      <c r="A184" s="6" t="s">
        <v>417</v>
      </c>
      <c r="B184" s="6" t="s">
        <v>418</v>
      </c>
    </row>
    <row r="185" spans="1:2" ht="15">
      <c r="A185" s="6" t="s">
        <v>419</v>
      </c>
      <c r="B185" s="4" t="s">
        <v>420</v>
      </c>
    </row>
    <row r="186" spans="1:2" ht="15">
      <c r="A186" s="6" t="s">
        <v>421</v>
      </c>
      <c r="B186" s="4" t="s">
        <v>424</v>
      </c>
    </row>
    <row r="187" spans="1:2" ht="15">
      <c r="A187" s="6" t="s">
        <v>425</v>
      </c>
      <c r="B187" s="4" t="s">
        <v>427</v>
      </c>
    </row>
    <row r="188" spans="1:2" ht="15">
      <c r="A188" s="6" t="s">
        <v>430</v>
      </c>
      <c r="B188" s="4" t="s">
        <v>431</v>
      </c>
    </row>
    <row r="189" spans="1:2" ht="15">
      <c r="A189" s="6" t="s">
        <v>432</v>
      </c>
      <c r="B189" s="4" t="s">
        <v>433</v>
      </c>
    </row>
    <row r="190" spans="1:2" ht="15">
      <c r="A190" s="6" t="s">
        <v>435</v>
      </c>
      <c r="B190" s="4" t="s">
        <v>436</v>
      </c>
    </row>
    <row r="191" spans="1:2" ht="15">
      <c r="A191" s="6" t="s">
        <v>437</v>
      </c>
      <c r="B191" s="4" t="s">
        <v>438</v>
      </c>
    </row>
    <row r="192" spans="1:2" ht="15">
      <c r="A192" s="6" t="s">
        <v>439</v>
      </c>
      <c r="B192" s="4" t="s">
        <v>440</v>
      </c>
    </row>
    <row r="193" spans="1:2" ht="15">
      <c r="A193" s="6" t="s">
        <v>441</v>
      </c>
      <c r="B193" s="4" t="s">
        <v>442</v>
      </c>
    </row>
    <row r="194" spans="1:2" ht="15">
      <c r="A194" s="6" t="s">
        <v>443</v>
      </c>
      <c r="B194" s="4" t="s">
        <v>444</v>
      </c>
    </row>
    <row r="195" spans="1:2" ht="15">
      <c r="A195" s="6" t="s">
        <v>445</v>
      </c>
      <c r="B195" s="4" t="s">
        <v>446</v>
      </c>
    </row>
    <row r="196" spans="1:2" ht="15">
      <c r="A196" s="6" t="s">
        <v>447</v>
      </c>
      <c r="B196" s="4" t="s">
        <v>448</v>
      </c>
    </row>
    <row r="197" spans="1:2" ht="15">
      <c r="A197" s="6" t="s">
        <v>449</v>
      </c>
      <c r="B197" s="4" t="s">
        <v>450</v>
      </c>
    </row>
    <row r="198" spans="1:2" ht="15">
      <c r="A198" s="6" t="s">
        <v>451</v>
      </c>
      <c r="B198" s="4" t="s">
        <v>452</v>
      </c>
    </row>
    <row r="199" spans="1:2" ht="15">
      <c r="A199" s="6" t="s">
        <v>453</v>
      </c>
      <c r="B199" s="4" t="s">
        <v>454</v>
      </c>
    </row>
    <row r="200" spans="1:2" ht="15">
      <c r="A200" s="6" t="s">
        <v>456</v>
      </c>
      <c r="B200" s="4" t="s">
        <v>457</v>
      </c>
    </row>
    <row r="201" spans="1:2" ht="15">
      <c r="A201" s="6" t="s">
        <v>458</v>
      </c>
      <c r="B201" s="4" t="s">
        <v>459</v>
      </c>
    </row>
    <row r="202" spans="1:2" ht="15">
      <c r="A202" s="6" t="s">
        <v>460</v>
      </c>
      <c r="B202" s="4" t="s">
        <v>461</v>
      </c>
    </row>
    <row r="203" spans="1:2" ht="15">
      <c r="A203" s="6" t="s">
        <v>462</v>
      </c>
      <c r="B203" s="4" t="s">
        <v>463</v>
      </c>
    </row>
    <row r="204" spans="1:2" ht="15">
      <c r="A204" s="6" t="s">
        <v>464</v>
      </c>
      <c r="B204" s="4" t="s">
        <v>466</v>
      </c>
    </row>
    <row r="205" spans="1:2" ht="15">
      <c r="A205" s="6" t="s">
        <v>467</v>
      </c>
      <c r="B205" s="4" t="s">
        <v>468</v>
      </c>
    </row>
    <row r="206" spans="1:2" ht="15">
      <c r="A206" s="6" t="s">
        <v>470</v>
      </c>
      <c r="B206" s="4" t="s">
        <v>472</v>
      </c>
    </row>
    <row r="207" spans="1:2" ht="15">
      <c r="A207" s="6" t="s">
        <v>473</v>
      </c>
      <c r="B207" s="4" t="s">
        <v>474</v>
      </c>
    </row>
    <row r="208" spans="1:2" ht="15">
      <c r="A208" s="6" t="s">
        <v>475</v>
      </c>
      <c r="B208" s="4" t="s">
        <v>476</v>
      </c>
    </row>
    <row r="209" spans="1:2" ht="15">
      <c r="A209" s="6" t="s">
        <v>477</v>
      </c>
      <c r="B209" s="4" t="s">
        <v>478</v>
      </c>
    </row>
    <row r="210" spans="1:2" ht="15">
      <c r="A210" s="6" t="s">
        <v>479</v>
      </c>
      <c r="B210" s="4" t="s">
        <v>480</v>
      </c>
    </row>
    <row r="211" spans="1:2" ht="15">
      <c r="A211" s="6" t="s">
        <v>481</v>
      </c>
      <c r="B211" s="4" t="s">
        <v>482</v>
      </c>
    </row>
    <row r="212" spans="1:2" ht="15">
      <c r="A212" s="6" t="s">
        <v>483</v>
      </c>
      <c r="B212" s="4" t="s">
        <v>484</v>
      </c>
    </row>
    <row r="213" spans="1:2" ht="15">
      <c r="A213" s="6" t="s">
        <v>485</v>
      </c>
      <c r="B213" s="4" t="s">
        <v>486</v>
      </c>
    </row>
    <row r="214" spans="1:2" ht="15">
      <c r="A214" s="6" t="s">
        <v>487</v>
      </c>
      <c r="B214" s="4" t="s">
        <v>488</v>
      </c>
    </row>
    <row r="215" spans="1:2" ht="15">
      <c r="A215" s="6" t="s">
        <v>489</v>
      </c>
      <c r="B215" s="4" t="s">
        <v>490</v>
      </c>
    </row>
    <row r="216" spans="1:2" ht="15">
      <c r="A216" s="6" t="s">
        <v>491</v>
      </c>
      <c r="B216" s="4" t="s">
        <v>492</v>
      </c>
    </row>
    <row r="217" spans="1:2" ht="15">
      <c r="A217" s="6" t="s">
        <v>493</v>
      </c>
      <c r="B217" s="4" t="s">
        <v>494</v>
      </c>
    </row>
    <row r="218" spans="1:2" ht="15">
      <c r="A218" s="6" t="s">
        <v>495</v>
      </c>
      <c r="B218" s="4" t="s">
        <v>496</v>
      </c>
    </row>
    <row r="219" spans="1:2" ht="15">
      <c r="A219" s="6" t="s">
        <v>497</v>
      </c>
      <c r="B219" s="4" t="s">
        <v>498</v>
      </c>
    </row>
    <row r="220" spans="1:2" ht="15">
      <c r="A220" s="6" t="s">
        <v>271</v>
      </c>
      <c r="B220" s="4" t="s">
        <v>499</v>
      </c>
    </row>
    <row r="221" spans="1:2" ht="15">
      <c r="A221" s="6" t="s">
        <v>500</v>
      </c>
      <c r="B221" s="4" t="s">
        <v>501</v>
      </c>
    </row>
    <row r="222" spans="1:2" ht="15">
      <c r="A222" s="6" t="s">
        <v>502</v>
      </c>
      <c r="B222" s="4" t="s">
        <v>503</v>
      </c>
    </row>
    <row r="223" spans="1:2" ht="15">
      <c r="A223" s="6" t="s">
        <v>504</v>
      </c>
      <c r="B223" s="4" t="s">
        <v>505</v>
      </c>
    </row>
    <row r="224" spans="1:2" ht="15">
      <c r="A224" s="6" t="s">
        <v>506</v>
      </c>
      <c r="B224" s="4" t="s">
        <v>507</v>
      </c>
    </row>
    <row r="225" spans="1:2" ht="15">
      <c r="A225" s="6" t="s">
        <v>508</v>
      </c>
      <c r="B225" s="4" t="s">
        <v>509</v>
      </c>
    </row>
    <row r="226" spans="1:2" ht="15">
      <c r="A226" s="6" t="s">
        <v>510</v>
      </c>
      <c r="B226" s="4" t="s">
        <v>511</v>
      </c>
    </row>
    <row r="227" spans="1:2" ht="15">
      <c r="A227" s="6" t="s">
        <v>512</v>
      </c>
      <c r="B227" s="4" t="s">
        <v>513</v>
      </c>
    </row>
    <row r="228" spans="1:2" ht="15">
      <c r="A228" s="6" t="s">
        <v>514</v>
      </c>
      <c r="B228" s="4" t="s">
        <v>515</v>
      </c>
    </row>
    <row r="229" spans="1:2" ht="15">
      <c r="A229" s="6" t="s">
        <v>516</v>
      </c>
      <c r="B229" s="6" t="s">
        <v>517</v>
      </c>
    </row>
    <row r="230" spans="1:2" ht="15">
      <c r="A230" s="6" t="s">
        <v>518</v>
      </c>
      <c r="B230" s="6" t="s">
        <v>519</v>
      </c>
    </row>
    <row r="231" spans="1:2" ht="15">
      <c r="A231" s="6" t="s">
        <v>520</v>
      </c>
      <c r="B231" s="4" t="s">
        <v>521</v>
      </c>
    </row>
    <row r="232" spans="1:2" ht="15">
      <c r="A232" s="6" t="s">
        <v>522</v>
      </c>
      <c r="B232" s="4" t="s">
        <v>523</v>
      </c>
    </row>
    <row r="233" spans="1:2" ht="15">
      <c r="A233" s="6" t="s">
        <v>525</v>
      </c>
      <c r="B233" s="4" t="s">
        <v>526</v>
      </c>
    </row>
    <row r="234" spans="1:2" ht="15">
      <c r="A234" s="6" t="s">
        <v>528</v>
      </c>
      <c r="B234" s="4" t="s">
        <v>529</v>
      </c>
    </row>
    <row r="235" spans="1:2" ht="15">
      <c r="A235" s="6" t="s">
        <v>532</v>
      </c>
      <c r="B235" s="4" t="s">
        <v>533</v>
      </c>
    </row>
    <row r="236" spans="1:2" ht="15">
      <c r="A236" s="6" t="s">
        <v>534</v>
      </c>
      <c r="B236" s="4" t="s">
        <v>536</v>
      </c>
    </row>
    <row r="237" spans="1:2" ht="15">
      <c r="A237" s="6" t="s">
        <v>537</v>
      </c>
      <c r="B237" s="4" t="s">
        <v>538</v>
      </c>
    </row>
    <row r="238" spans="1:2" ht="15">
      <c r="A238" s="6" t="s">
        <v>522</v>
      </c>
      <c r="B238" s="4" t="s">
        <v>539</v>
      </c>
    </row>
    <row r="239" spans="1:2" ht="15">
      <c r="A239" s="6" t="s">
        <v>520</v>
      </c>
      <c r="B239" s="4" t="s">
        <v>540</v>
      </c>
    </row>
    <row r="240" spans="1:2" ht="15">
      <c r="A240" s="6" t="s">
        <v>541</v>
      </c>
      <c r="B240" s="6" t="s">
        <v>542</v>
      </c>
    </row>
    <row r="241" spans="1:2" ht="15">
      <c r="A241" s="6" t="s">
        <v>543</v>
      </c>
      <c r="B241" s="4" t="s">
        <v>544</v>
      </c>
    </row>
    <row r="242" spans="1:2" ht="15">
      <c r="A242" s="6" t="s">
        <v>545</v>
      </c>
      <c r="B242" s="4" t="s">
        <v>546</v>
      </c>
    </row>
    <row r="243" spans="1:2" ht="15">
      <c r="A243" s="6" t="s">
        <v>320</v>
      </c>
      <c r="B243" s="4" t="s">
        <v>547</v>
      </c>
    </row>
    <row r="244" spans="1:2" ht="15">
      <c r="A244" s="6" t="s">
        <v>548</v>
      </c>
      <c r="B244" s="4" t="s">
        <v>549</v>
      </c>
    </row>
    <row r="245" spans="1:2" ht="15">
      <c r="A245" s="6" t="s">
        <v>550</v>
      </c>
      <c r="B245" s="4" t="s">
        <v>551</v>
      </c>
    </row>
    <row r="246" spans="1:2" ht="15">
      <c r="A246" s="6" t="s">
        <v>552</v>
      </c>
      <c r="B246" s="4" t="s">
        <v>553</v>
      </c>
    </row>
    <row r="247" spans="1:2" ht="15">
      <c r="A247" s="6" t="s">
        <v>554</v>
      </c>
      <c r="B247" s="4" t="s">
        <v>555</v>
      </c>
    </row>
    <row r="248" spans="1:2" ht="15">
      <c r="A248" s="6" t="s">
        <v>556</v>
      </c>
      <c r="B248" s="4" t="s">
        <v>557</v>
      </c>
    </row>
    <row r="249" spans="1:2" ht="15">
      <c r="A249" s="6" t="s">
        <v>558</v>
      </c>
      <c r="B249" s="4" t="s">
        <v>559</v>
      </c>
    </row>
    <row r="250" spans="1:2" ht="15">
      <c r="A250" s="6" t="s">
        <v>560</v>
      </c>
      <c r="B250" s="4" t="s">
        <v>561</v>
      </c>
    </row>
    <row r="251" spans="1:2" ht="15">
      <c r="A251" s="6" t="s">
        <v>429</v>
      </c>
      <c r="B251" s="4" t="s">
        <v>562</v>
      </c>
    </row>
    <row r="252" spans="1:2" ht="15">
      <c r="A252" s="6" t="s">
        <v>563</v>
      </c>
      <c r="B252" s="4" t="s">
        <v>564</v>
      </c>
    </row>
    <row r="253" spans="1:2" ht="15">
      <c r="A253" s="6" t="s">
        <v>565</v>
      </c>
      <c r="B253" s="4" t="s">
        <v>566</v>
      </c>
    </row>
    <row r="254" spans="1:2" ht="15">
      <c r="A254" s="6" t="s">
        <v>567</v>
      </c>
      <c r="B254" s="4" t="s">
        <v>568</v>
      </c>
    </row>
    <row r="255" spans="1:2" ht="15">
      <c r="A255" s="6" t="s">
        <v>570</v>
      </c>
      <c r="B255" s="4" t="s">
        <v>571</v>
      </c>
    </row>
    <row r="256" spans="1:2" ht="15">
      <c r="A256" s="6" t="s">
        <v>573</v>
      </c>
      <c r="B256" s="4" t="s">
        <v>574</v>
      </c>
    </row>
    <row r="257" spans="1:3" ht="15">
      <c r="A257" s="6" t="s">
        <v>575</v>
      </c>
      <c r="B257" s="4" t="s">
        <v>576</v>
      </c>
    </row>
    <row r="258" spans="1:3" ht="15">
      <c r="A258" s="6" t="s">
        <v>577</v>
      </c>
      <c r="B258" s="4" t="s">
        <v>578</v>
      </c>
    </row>
    <row r="259" spans="1:3" ht="15">
      <c r="A259" s="6" t="s">
        <v>579</v>
      </c>
      <c r="B259" s="4" t="s">
        <v>580</v>
      </c>
    </row>
    <row r="260" spans="1:3" ht="15">
      <c r="A260" s="38"/>
    </row>
    <row r="261" spans="1:3" ht="15">
      <c r="A261" s="38"/>
    </row>
    <row r="262" spans="1:3" ht="15">
      <c r="A262" s="15"/>
      <c r="B262" s="39"/>
    </row>
    <row r="263" spans="1:3" ht="15">
      <c r="A263" s="40" t="s">
        <v>581</v>
      </c>
    </row>
    <row r="264" spans="1:3" ht="12.75">
      <c r="A264" s="1" t="s">
        <v>582</v>
      </c>
      <c r="B264" s="1" t="s">
        <v>583</v>
      </c>
    </row>
    <row r="265" spans="1:3" ht="15">
      <c r="A265" s="41" t="s">
        <v>584</v>
      </c>
      <c r="B265" s="42" t="s">
        <v>588</v>
      </c>
    </row>
    <row r="266" spans="1:3" ht="15">
      <c r="A266" s="13" t="s">
        <v>590</v>
      </c>
      <c r="B266" s="1" t="s">
        <v>591</v>
      </c>
    </row>
    <row r="267" spans="1:3" ht="15">
      <c r="A267" s="13" t="s">
        <v>592</v>
      </c>
      <c r="B267" s="31" t="s">
        <v>593</v>
      </c>
    </row>
    <row r="268" spans="1:3" ht="15">
      <c r="A268" s="29"/>
      <c r="B268" s="43" t="s">
        <v>594</v>
      </c>
      <c r="C268" s="4" t="s">
        <v>595</v>
      </c>
    </row>
    <row r="269" spans="1:3" ht="15">
      <c r="A269" s="6"/>
      <c r="B269" s="4"/>
    </row>
    <row r="270" spans="1:3" ht="12.75">
      <c r="A270" s="1"/>
      <c r="B270" s="44"/>
    </row>
    <row r="271" spans="1:3" ht="25.5">
      <c r="A271" s="45"/>
      <c r="B271" s="46"/>
    </row>
    <row r="272" spans="1:3" ht="15">
      <c r="A272" s="47" t="s">
        <v>596</v>
      </c>
      <c r="B272" s="48"/>
    </row>
    <row r="273" spans="1:2" ht="15">
      <c r="A273" s="6" t="s">
        <v>597</v>
      </c>
      <c r="B273" s="4" t="s">
        <v>598</v>
      </c>
    </row>
    <row r="274" spans="1:2" ht="15">
      <c r="B274" s="49"/>
    </row>
    <row r="275" spans="1:2" ht="15">
      <c r="A275" s="38"/>
      <c r="B275" s="50"/>
    </row>
    <row r="276" spans="1:2" ht="14.25">
      <c r="A276" s="41"/>
      <c r="B276" s="44"/>
    </row>
    <row r="277" spans="1:2" ht="14.25">
      <c r="A277" s="41"/>
      <c r="B277" s="44"/>
    </row>
    <row r="278" spans="1:2" ht="15">
      <c r="A278" s="42"/>
      <c r="B278" s="44"/>
    </row>
    <row r="279" spans="1:2" ht="12.75">
      <c r="A279" s="29"/>
      <c r="B279" s="44"/>
    </row>
    <row r="280" spans="1:2" ht="15">
      <c r="A280" s="31"/>
      <c r="B280" s="44"/>
    </row>
    <row r="281" spans="1:2" ht="15">
      <c r="A281" s="31"/>
      <c r="B281" s="44"/>
    </row>
    <row r="282" spans="1:2" ht="15">
      <c r="A282" s="45"/>
      <c r="B282" s="44"/>
    </row>
    <row r="283" spans="1:2" ht="14.25">
      <c r="A283" s="41"/>
      <c r="B283" s="44"/>
    </row>
    <row r="284" spans="1:2" ht="14.25">
      <c r="A284" s="41"/>
      <c r="B284" s="44"/>
    </row>
    <row r="285" spans="1:2" ht="15">
      <c r="A285" s="31"/>
      <c r="B285" s="44"/>
    </row>
    <row r="286" spans="1:2" ht="15">
      <c r="A286" s="45"/>
      <c r="B286" s="44"/>
    </row>
    <row r="287" spans="1:2" ht="15">
      <c r="A287" s="38"/>
      <c r="B287" s="44"/>
    </row>
    <row r="288" spans="1:2" ht="15">
      <c r="A288" s="38"/>
      <c r="B288" s="44"/>
    </row>
    <row r="289" spans="1:2" ht="15">
      <c r="A289" s="38"/>
      <c r="B289" s="44"/>
    </row>
    <row r="290" spans="1:2" ht="15">
      <c r="A290" s="38"/>
      <c r="B290" s="44"/>
    </row>
    <row r="291" spans="1:2" ht="15">
      <c r="A291" s="38"/>
      <c r="B291" s="44"/>
    </row>
    <row r="292" spans="1:2" ht="15">
      <c r="A292" s="38"/>
      <c r="B292" s="44"/>
    </row>
    <row r="293" spans="1:2" ht="15">
      <c r="A293" s="38"/>
      <c r="B293" s="44"/>
    </row>
    <row r="294" spans="1:2" ht="15">
      <c r="A294" s="38"/>
      <c r="B294" s="44"/>
    </row>
    <row r="295" spans="1:2" ht="15">
      <c r="A295" s="38"/>
      <c r="B295" s="44"/>
    </row>
    <row r="296" spans="1:2" ht="15">
      <c r="A296" s="38"/>
      <c r="B296" s="44"/>
    </row>
    <row r="297" spans="1:2" ht="15">
      <c r="A297" s="38"/>
      <c r="B297" s="44"/>
    </row>
    <row r="298" spans="1:2" ht="15">
      <c r="A298" s="38"/>
      <c r="B298" s="44"/>
    </row>
    <row r="299" spans="1:2" ht="15">
      <c r="A299" s="38"/>
      <c r="B299" s="44"/>
    </row>
    <row r="300" spans="1:2" ht="15">
      <c r="A300" s="38"/>
      <c r="B300" s="44"/>
    </row>
    <row r="301" spans="1:2" ht="15">
      <c r="A301" s="38"/>
      <c r="B301" s="44"/>
    </row>
    <row r="302" spans="1:2" ht="15">
      <c r="A302" s="38"/>
      <c r="B302" s="44"/>
    </row>
    <row r="303" spans="1:2" ht="15">
      <c r="A303" s="38"/>
      <c r="B303" s="44"/>
    </row>
    <row r="304" spans="1:2" ht="15">
      <c r="A304" s="38"/>
      <c r="B304" s="44"/>
    </row>
    <row r="305" spans="1:2" ht="15">
      <c r="A305" s="38"/>
      <c r="B305" s="44"/>
    </row>
    <row r="306" spans="1:2" ht="15">
      <c r="A306" s="38"/>
      <c r="B306" s="44"/>
    </row>
    <row r="307" spans="1:2" ht="15">
      <c r="A307" s="38"/>
      <c r="B307" s="44"/>
    </row>
    <row r="308" spans="1:2" ht="15">
      <c r="A308" s="38"/>
      <c r="B308" s="44"/>
    </row>
    <row r="309" spans="1:2" ht="15">
      <c r="A309" s="38"/>
      <c r="B309" s="44"/>
    </row>
    <row r="310" spans="1:2" ht="15">
      <c r="A310" s="38"/>
      <c r="B310" s="44"/>
    </row>
    <row r="311" spans="1:2" ht="15">
      <c r="A311" s="38"/>
      <c r="B311" s="44"/>
    </row>
    <row r="312" spans="1:2" ht="15">
      <c r="A312" s="38"/>
      <c r="B312" s="44"/>
    </row>
    <row r="313" spans="1:2" ht="15">
      <c r="A313" s="38"/>
      <c r="B313" s="44"/>
    </row>
    <row r="314" spans="1:2" ht="15">
      <c r="A314" s="38"/>
      <c r="B314" s="44"/>
    </row>
    <row r="315" spans="1:2" ht="15">
      <c r="A315" s="38"/>
      <c r="B315" s="44"/>
    </row>
    <row r="316" spans="1:2" ht="15">
      <c r="A316" s="38"/>
      <c r="B316" s="44"/>
    </row>
    <row r="317" spans="1:2" ht="15">
      <c r="A317" s="38"/>
      <c r="B317" s="44"/>
    </row>
    <row r="318" spans="1:2" ht="15">
      <c r="A318" s="38"/>
      <c r="B318" s="44"/>
    </row>
    <row r="319" spans="1:2" ht="15">
      <c r="A319" s="38"/>
      <c r="B319" s="44"/>
    </row>
    <row r="320" spans="1:2" ht="15">
      <c r="A320" s="38"/>
      <c r="B320" s="44"/>
    </row>
    <row r="321" spans="1:2" ht="15">
      <c r="A321" s="38"/>
      <c r="B321" s="44"/>
    </row>
    <row r="322" spans="1:2" ht="15">
      <c r="A322" s="38"/>
      <c r="B322" s="44"/>
    </row>
    <row r="323" spans="1:2" ht="15">
      <c r="A323" s="38"/>
      <c r="B323" s="44"/>
    </row>
    <row r="324" spans="1:2" ht="15">
      <c r="A324" s="38"/>
      <c r="B324" s="44"/>
    </row>
    <row r="325" spans="1:2" ht="15">
      <c r="A325" s="38"/>
      <c r="B325" s="44"/>
    </row>
    <row r="326" spans="1:2" ht="15">
      <c r="A326" s="38"/>
      <c r="B326" s="44"/>
    </row>
    <row r="327" spans="1:2" ht="15">
      <c r="A327" s="38"/>
      <c r="B327" s="44"/>
    </row>
    <row r="328" spans="1:2" ht="15">
      <c r="A328" s="38"/>
      <c r="B328" s="44"/>
    </row>
    <row r="329" spans="1:2" ht="15">
      <c r="A329" s="38"/>
      <c r="B329" s="44"/>
    </row>
    <row r="330" spans="1:2" ht="15">
      <c r="A330" s="38"/>
      <c r="B330" s="44"/>
    </row>
    <row r="331" spans="1:2" ht="15">
      <c r="A331" s="38"/>
      <c r="B331" s="44"/>
    </row>
    <row r="332" spans="1:2" ht="15">
      <c r="A332" s="38"/>
      <c r="B332" s="44"/>
    </row>
    <row r="333" spans="1:2" ht="15">
      <c r="A333" s="38"/>
      <c r="B333" s="44"/>
    </row>
    <row r="334" spans="1:2" ht="15">
      <c r="A334" s="38"/>
      <c r="B334" s="44"/>
    </row>
    <row r="335" spans="1:2" ht="15">
      <c r="A335" s="38"/>
      <c r="B335" s="44"/>
    </row>
    <row r="336" spans="1:2" ht="15">
      <c r="A336" s="38"/>
      <c r="B336" s="44"/>
    </row>
    <row r="337" spans="1:2" ht="15">
      <c r="A337" s="38"/>
      <c r="B337" s="44"/>
    </row>
    <row r="338" spans="1:2" ht="15">
      <c r="A338" s="38"/>
      <c r="B338" s="44"/>
    </row>
    <row r="339" spans="1:2" ht="15">
      <c r="A339" s="38"/>
      <c r="B339" s="44"/>
    </row>
    <row r="340" spans="1:2" ht="15">
      <c r="A340" s="38"/>
      <c r="B340" s="44"/>
    </row>
    <row r="341" spans="1:2" ht="15">
      <c r="A341" s="38"/>
      <c r="B341" s="44"/>
    </row>
    <row r="342" spans="1:2" ht="15">
      <c r="A342" s="38"/>
      <c r="B342" s="44"/>
    </row>
    <row r="343" spans="1:2" ht="15">
      <c r="A343" s="38"/>
      <c r="B343" s="44"/>
    </row>
    <row r="344" spans="1:2" ht="15">
      <c r="A344" s="38"/>
      <c r="B344" s="44"/>
    </row>
    <row r="345" spans="1:2" ht="15">
      <c r="A345" s="38"/>
      <c r="B345" s="44"/>
    </row>
    <row r="346" spans="1:2" ht="15">
      <c r="A346" s="38"/>
      <c r="B346" s="44"/>
    </row>
    <row r="347" spans="1:2" ht="15">
      <c r="A347" s="38"/>
      <c r="B347" s="44"/>
    </row>
    <row r="348" spans="1:2" ht="15">
      <c r="A348" s="38"/>
      <c r="B348" s="44"/>
    </row>
    <row r="349" spans="1:2" ht="15">
      <c r="A349" s="38"/>
      <c r="B349" s="44"/>
    </row>
    <row r="350" spans="1:2" ht="15">
      <c r="A350" s="38"/>
      <c r="B350" s="44"/>
    </row>
    <row r="351" spans="1:2" ht="15">
      <c r="A351" s="38"/>
      <c r="B351" s="44"/>
    </row>
    <row r="352" spans="1:2" ht="15">
      <c r="A352" s="38"/>
      <c r="B352" s="44"/>
    </row>
    <row r="353" spans="1:2" ht="15">
      <c r="A353" s="38"/>
      <c r="B353" s="44"/>
    </row>
    <row r="354" spans="1:2" ht="15">
      <c r="A354" s="38"/>
      <c r="B354" s="44"/>
    </row>
    <row r="355" spans="1:2" ht="15">
      <c r="A355" s="38"/>
      <c r="B355" s="44"/>
    </row>
    <row r="356" spans="1:2" ht="15">
      <c r="A356" s="38"/>
      <c r="B356" s="44"/>
    </row>
    <row r="357" spans="1:2" ht="15">
      <c r="A357" s="38"/>
      <c r="B357" s="44"/>
    </row>
    <row r="358" spans="1:2" ht="15">
      <c r="A358" s="38"/>
      <c r="B358" s="44"/>
    </row>
    <row r="359" spans="1:2" ht="15">
      <c r="A359" s="38"/>
      <c r="B359" s="44"/>
    </row>
    <row r="360" spans="1:2" ht="15">
      <c r="A360" s="38"/>
      <c r="B360" s="44"/>
    </row>
    <row r="361" spans="1:2" ht="15">
      <c r="A361" s="38"/>
      <c r="B361" s="44"/>
    </row>
    <row r="362" spans="1:2" ht="15">
      <c r="A362" s="38"/>
      <c r="B362" s="44"/>
    </row>
    <row r="363" spans="1:2" ht="15">
      <c r="A363" s="38"/>
      <c r="B363" s="44"/>
    </row>
    <row r="364" spans="1:2" ht="15">
      <c r="A364" s="38"/>
      <c r="B364" s="44"/>
    </row>
    <row r="365" spans="1:2" ht="15">
      <c r="A365" s="38"/>
      <c r="B365" s="44"/>
    </row>
    <row r="366" spans="1:2" ht="15">
      <c r="A366" s="38"/>
      <c r="B366" s="44"/>
    </row>
    <row r="367" spans="1:2" ht="15">
      <c r="A367" s="38"/>
      <c r="B367" s="44"/>
    </row>
    <row r="368" spans="1:2" ht="15">
      <c r="A368" s="38"/>
      <c r="B368" s="44"/>
    </row>
    <row r="369" spans="1:2" ht="15">
      <c r="A369" s="38"/>
      <c r="B369" s="44"/>
    </row>
    <row r="370" spans="1:2" ht="15">
      <c r="A370" s="38"/>
      <c r="B370" s="44"/>
    </row>
    <row r="371" spans="1:2" ht="15">
      <c r="A371" s="38"/>
      <c r="B371" s="44"/>
    </row>
    <row r="372" spans="1:2" ht="15">
      <c r="A372" s="38"/>
      <c r="B372" s="44"/>
    </row>
    <row r="373" spans="1:2" ht="15">
      <c r="A373" s="38"/>
      <c r="B373" s="44"/>
    </row>
    <row r="374" spans="1:2" ht="15">
      <c r="A374" s="38"/>
      <c r="B374" s="44"/>
    </row>
    <row r="375" spans="1:2" ht="15">
      <c r="A375" s="38"/>
      <c r="B375" s="44"/>
    </row>
    <row r="376" spans="1:2" ht="15">
      <c r="A376" s="38"/>
      <c r="B376" s="44"/>
    </row>
    <row r="377" spans="1:2" ht="15">
      <c r="A377" s="38"/>
      <c r="B377" s="44"/>
    </row>
    <row r="378" spans="1:2" ht="15">
      <c r="A378" s="38"/>
      <c r="B378" s="44"/>
    </row>
    <row r="379" spans="1:2" ht="15">
      <c r="A379" s="38"/>
      <c r="B379" s="44"/>
    </row>
    <row r="380" spans="1:2" ht="15">
      <c r="A380" s="38"/>
      <c r="B380" s="44"/>
    </row>
    <row r="381" spans="1:2" ht="15">
      <c r="A381" s="38"/>
      <c r="B381" s="44"/>
    </row>
    <row r="382" spans="1:2" ht="15">
      <c r="A382" s="38"/>
      <c r="B382" s="44"/>
    </row>
    <row r="383" spans="1:2" ht="15">
      <c r="A383" s="38"/>
      <c r="B383" s="44"/>
    </row>
    <row r="384" spans="1:2" ht="15">
      <c r="A384" s="38"/>
      <c r="B384" s="44"/>
    </row>
    <row r="385" spans="1:2" ht="15">
      <c r="A385" s="38"/>
      <c r="B385" s="44"/>
    </row>
    <row r="386" spans="1:2" ht="15">
      <c r="A386" s="38"/>
      <c r="B386" s="44"/>
    </row>
    <row r="387" spans="1:2" ht="15">
      <c r="A387" s="38"/>
      <c r="B387" s="44"/>
    </row>
    <row r="388" spans="1:2" ht="15">
      <c r="A388" s="38"/>
      <c r="B388" s="44"/>
    </row>
    <row r="389" spans="1:2" ht="15">
      <c r="A389" s="38"/>
      <c r="B389" s="44"/>
    </row>
    <row r="390" spans="1:2" ht="15">
      <c r="A390" s="38"/>
      <c r="B390" s="44"/>
    </row>
    <row r="391" spans="1:2" ht="15">
      <c r="A391" s="38"/>
      <c r="B391" s="44"/>
    </row>
    <row r="392" spans="1:2" ht="15">
      <c r="A392" s="38"/>
      <c r="B392" s="44"/>
    </row>
    <row r="393" spans="1:2" ht="15">
      <c r="A393" s="38"/>
      <c r="B393" s="44"/>
    </row>
    <row r="394" spans="1:2" ht="15">
      <c r="A394" s="38"/>
      <c r="B394" s="44"/>
    </row>
    <row r="395" spans="1:2" ht="15">
      <c r="A395" s="38"/>
      <c r="B395" s="44"/>
    </row>
    <row r="396" spans="1:2" ht="15">
      <c r="A396" s="38"/>
      <c r="B396" s="44"/>
    </row>
    <row r="397" spans="1:2" ht="15">
      <c r="A397" s="38"/>
      <c r="B397" s="44"/>
    </row>
    <row r="398" spans="1:2" ht="15">
      <c r="A398" s="38"/>
      <c r="B398" s="44"/>
    </row>
    <row r="399" spans="1:2" ht="15">
      <c r="A399" s="38"/>
      <c r="B399" s="44"/>
    </row>
    <row r="400" spans="1:2" ht="15">
      <c r="A400" s="38"/>
      <c r="B400" s="44"/>
    </row>
    <row r="401" spans="1:2" ht="15">
      <c r="A401" s="38"/>
      <c r="B401" s="44"/>
    </row>
    <row r="402" spans="1:2" ht="15">
      <c r="A402" s="38"/>
      <c r="B402" s="44"/>
    </row>
    <row r="403" spans="1:2" ht="15">
      <c r="A403" s="38"/>
      <c r="B403" s="44"/>
    </row>
    <row r="404" spans="1:2" ht="15">
      <c r="A404" s="38"/>
      <c r="B404" s="44"/>
    </row>
    <row r="405" spans="1:2" ht="15">
      <c r="A405" s="38"/>
      <c r="B405" s="44"/>
    </row>
    <row r="406" spans="1:2" ht="15">
      <c r="A406" s="38"/>
      <c r="B406" s="44"/>
    </row>
    <row r="407" spans="1:2" ht="15">
      <c r="A407" s="38"/>
      <c r="B407" s="44"/>
    </row>
    <row r="408" spans="1:2" ht="15">
      <c r="A408" s="38"/>
      <c r="B408" s="44"/>
    </row>
    <row r="409" spans="1:2" ht="15">
      <c r="A409" s="38"/>
      <c r="B409" s="44"/>
    </row>
    <row r="410" spans="1:2" ht="15">
      <c r="A410" s="38"/>
      <c r="B410" s="44"/>
    </row>
    <row r="411" spans="1:2" ht="15">
      <c r="A411" s="38"/>
      <c r="B411" s="44"/>
    </row>
    <row r="412" spans="1:2" ht="15">
      <c r="A412" s="38"/>
      <c r="B412" s="44"/>
    </row>
    <row r="413" spans="1:2" ht="15">
      <c r="A413" s="38"/>
      <c r="B413" s="44"/>
    </row>
    <row r="414" spans="1:2" ht="15">
      <c r="A414" s="38"/>
      <c r="B414" s="44"/>
    </row>
    <row r="415" spans="1:2" ht="15">
      <c r="A415" s="38"/>
      <c r="B415" s="44"/>
    </row>
    <row r="416" spans="1:2" ht="15">
      <c r="A416" s="38"/>
      <c r="B416" s="44"/>
    </row>
    <row r="417" spans="1:2" ht="15">
      <c r="A417" s="38"/>
      <c r="B417" s="44"/>
    </row>
    <row r="418" spans="1:2" ht="15">
      <c r="A418" s="38"/>
      <c r="B418" s="44"/>
    </row>
    <row r="419" spans="1:2" ht="15">
      <c r="A419" s="38"/>
      <c r="B419" s="44"/>
    </row>
    <row r="420" spans="1:2" ht="15">
      <c r="A420" s="38"/>
      <c r="B420" s="44"/>
    </row>
    <row r="421" spans="1:2" ht="15">
      <c r="A421" s="38"/>
      <c r="B421" s="44"/>
    </row>
    <row r="422" spans="1:2" ht="15">
      <c r="A422" s="38"/>
      <c r="B422" s="44"/>
    </row>
    <row r="423" spans="1:2" ht="15">
      <c r="A423" s="38"/>
      <c r="B423" s="44"/>
    </row>
    <row r="424" spans="1:2" ht="15">
      <c r="A424" s="38"/>
      <c r="B424" s="44"/>
    </row>
    <row r="425" spans="1:2" ht="15">
      <c r="A425" s="38"/>
      <c r="B425" s="44"/>
    </row>
    <row r="426" spans="1:2" ht="15">
      <c r="A426" s="38"/>
      <c r="B426" s="44"/>
    </row>
    <row r="427" spans="1:2" ht="15">
      <c r="A427" s="38"/>
      <c r="B427" s="44"/>
    </row>
    <row r="428" spans="1:2" ht="15">
      <c r="A428" s="38"/>
      <c r="B428" s="44"/>
    </row>
    <row r="429" spans="1:2" ht="15">
      <c r="A429" s="38"/>
      <c r="B429" s="44"/>
    </row>
    <row r="430" spans="1:2" ht="15">
      <c r="A430" s="38"/>
      <c r="B430" s="44"/>
    </row>
    <row r="431" spans="1:2" ht="15">
      <c r="A431" s="38"/>
      <c r="B431" s="44"/>
    </row>
    <row r="432" spans="1:2" ht="15">
      <c r="A432" s="38"/>
      <c r="B432" s="44"/>
    </row>
    <row r="433" spans="1:2" ht="15">
      <c r="A433" s="38"/>
      <c r="B433" s="44"/>
    </row>
    <row r="434" spans="1:2" ht="15">
      <c r="A434" s="38"/>
      <c r="B434" s="44"/>
    </row>
    <row r="435" spans="1:2" ht="15">
      <c r="A435" s="38"/>
      <c r="B435" s="44"/>
    </row>
    <row r="436" spans="1:2" ht="15">
      <c r="A436" s="38"/>
      <c r="B436" s="44"/>
    </row>
    <row r="437" spans="1:2" ht="15">
      <c r="A437" s="38"/>
      <c r="B437" s="44"/>
    </row>
    <row r="438" spans="1:2" ht="15">
      <c r="A438" s="38"/>
      <c r="B438" s="44"/>
    </row>
    <row r="439" spans="1:2" ht="15">
      <c r="A439" s="38"/>
      <c r="B439" s="44"/>
    </row>
    <row r="440" spans="1:2" ht="15">
      <c r="A440" s="38"/>
      <c r="B440" s="44"/>
    </row>
    <row r="441" spans="1:2" ht="15">
      <c r="A441" s="38"/>
      <c r="B441" s="44"/>
    </row>
    <row r="442" spans="1:2" ht="15">
      <c r="A442" s="38"/>
      <c r="B442" s="44"/>
    </row>
    <row r="443" spans="1:2" ht="15">
      <c r="A443" s="38"/>
      <c r="B443" s="44"/>
    </row>
    <row r="444" spans="1:2" ht="15">
      <c r="A444" s="38"/>
      <c r="B444" s="44"/>
    </row>
    <row r="445" spans="1:2" ht="15">
      <c r="A445" s="38"/>
      <c r="B445" s="44"/>
    </row>
    <row r="446" spans="1:2" ht="15">
      <c r="A446" s="38"/>
      <c r="B446" s="44"/>
    </row>
    <row r="447" spans="1:2" ht="15">
      <c r="A447" s="38"/>
      <c r="B447" s="44"/>
    </row>
    <row r="448" spans="1:2" ht="15">
      <c r="A448" s="38"/>
      <c r="B448" s="44"/>
    </row>
    <row r="449" spans="1:2" ht="15">
      <c r="A449" s="38"/>
      <c r="B449" s="44"/>
    </row>
    <row r="450" spans="1:2" ht="15">
      <c r="A450" s="38"/>
      <c r="B450" s="44"/>
    </row>
    <row r="451" spans="1:2" ht="15">
      <c r="A451" s="38"/>
      <c r="B451" s="44"/>
    </row>
    <row r="452" spans="1:2" ht="15">
      <c r="A452" s="38"/>
      <c r="B452" s="44"/>
    </row>
    <row r="453" spans="1:2" ht="15">
      <c r="A453" s="38"/>
      <c r="B453" s="44"/>
    </row>
    <row r="454" spans="1:2" ht="15">
      <c r="A454" s="38"/>
      <c r="B454" s="44"/>
    </row>
    <row r="455" spans="1:2" ht="15">
      <c r="A455" s="38"/>
      <c r="B455" s="44"/>
    </row>
    <row r="456" spans="1:2" ht="15">
      <c r="A456" s="38"/>
      <c r="B456" s="44"/>
    </row>
    <row r="457" spans="1:2" ht="15">
      <c r="A457" s="38"/>
      <c r="B457" s="44"/>
    </row>
    <row r="458" spans="1:2" ht="15">
      <c r="A458" s="38"/>
      <c r="B458" s="44"/>
    </row>
    <row r="459" spans="1:2" ht="15">
      <c r="A459" s="38"/>
      <c r="B459" s="44"/>
    </row>
    <row r="460" spans="1:2" ht="15">
      <c r="A460" s="38"/>
      <c r="B460" s="44"/>
    </row>
    <row r="461" spans="1:2" ht="15">
      <c r="A461" s="38"/>
      <c r="B461" s="44"/>
    </row>
    <row r="462" spans="1:2" ht="15">
      <c r="A462" s="38"/>
      <c r="B462" s="44"/>
    </row>
    <row r="463" spans="1:2" ht="15">
      <c r="A463" s="38"/>
      <c r="B463" s="44"/>
    </row>
    <row r="464" spans="1:2" ht="15">
      <c r="A464" s="38"/>
      <c r="B464" s="44"/>
    </row>
    <row r="465" spans="1:2" ht="15">
      <c r="A465" s="38"/>
      <c r="B465" s="44"/>
    </row>
    <row r="466" spans="1:2" ht="15">
      <c r="A466" s="38"/>
      <c r="B466" s="44"/>
    </row>
    <row r="467" spans="1:2" ht="15">
      <c r="A467" s="38"/>
      <c r="B467" s="44"/>
    </row>
    <row r="468" spans="1:2" ht="15">
      <c r="A468" s="38"/>
      <c r="B468" s="44"/>
    </row>
    <row r="469" spans="1:2" ht="15">
      <c r="A469" s="38"/>
      <c r="B469" s="44"/>
    </row>
    <row r="470" spans="1:2" ht="15">
      <c r="A470" s="38"/>
      <c r="B470" s="44"/>
    </row>
    <row r="471" spans="1:2" ht="15">
      <c r="A471" s="38"/>
      <c r="B471" s="44"/>
    </row>
    <row r="472" spans="1:2" ht="15">
      <c r="A472" s="38"/>
      <c r="B472" s="44"/>
    </row>
    <row r="473" spans="1:2" ht="15">
      <c r="A473" s="38"/>
      <c r="B473" s="44"/>
    </row>
    <row r="474" spans="1:2" ht="15">
      <c r="A474" s="38"/>
      <c r="B474" s="44"/>
    </row>
    <row r="475" spans="1:2" ht="15">
      <c r="A475" s="38"/>
      <c r="B475" s="44"/>
    </row>
    <row r="476" spans="1:2" ht="15">
      <c r="A476" s="38"/>
      <c r="B476" s="44"/>
    </row>
    <row r="477" spans="1:2" ht="15">
      <c r="A477" s="38"/>
      <c r="B477" s="44"/>
    </row>
    <row r="478" spans="1:2" ht="15">
      <c r="A478" s="38"/>
      <c r="B478" s="44"/>
    </row>
    <row r="479" spans="1:2" ht="15">
      <c r="A479" s="38"/>
      <c r="B479" s="44"/>
    </row>
    <row r="480" spans="1:2" ht="15">
      <c r="A480" s="38"/>
      <c r="B480" s="44"/>
    </row>
    <row r="481" spans="1:2" ht="15">
      <c r="A481" s="38"/>
      <c r="B481" s="44"/>
    </row>
    <row r="482" spans="1:2" ht="15">
      <c r="A482" s="38"/>
      <c r="B482" s="44"/>
    </row>
    <row r="483" spans="1:2" ht="15">
      <c r="A483" s="38"/>
      <c r="B483" s="44"/>
    </row>
    <row r="484" spans="1:2" ht="15">
      <c r="A484" s="38"/>
      <c r="B484" s="44"/>
    </row>
    <row r="485" spans="1:2" ht="15">
      <c r="A485" s="38"/>
      <c r="B485" s="44"/>
    </row>
    <row r="486" spans="1:2" ht="15">
      <c r="A486" s="38"/>
      <c r="B486" s="44"/>
    </row>
    <row r="487" spans="1:2" ht="15">
      <c r="A487" s="38"/>
      <c r="B487" s="44"/>
    </row>
    <row r="488" spans="1:2" ht="15">
      <c r="A488" s="38"/>
      <c r="B488" s="44"/>
    </row>
    <row r="489" spans="1:2" ht="15">
      <c r="A489" s="38"/>
      <c r="B489" s="44"/>
    </row>
    <row r="490" spans="1:2" ht="15">
      <c r="A490" s="38"/>
      <c r="B490" s="44"/>
    </row>
    <row r="491" spans="1:2" ht="15">
      <c r="A491" s="38"/>
      <c r="B491" s="44"/>
    </row>
    <row r="492" spans="1:2" ht="15">
      <c r="A492" s="38"/>
      <c r="B492" s="44"/>
    </row>
    <row r="493" spans="1:2" ht="15">
      <c r="A493" s="38"/>
      <c r="B493" s="44"/>
    </row>
    <row r="494" spans="1:2" ht="15">
      <c r="A494" s="38"/>
      <c r="B494" s="44"/>
    </row>
    <row r="495" spans="1:2" ht="15">
      <c r="A495" s="38"/>
      <c r="B495" s="44"/>
    </row>
    <row r="496" spans="1:2" ht="15">
      <c r="A496" s="38"/>
      <c r="B496" s="44"/>
    </row>
    <row r="497" spans="1:2" ht="15">
      <c r="A497" s="38"/>
      <c r="B497" s="44"/>
    </row>
    <row r="498" spans="1:2" ht="15">
      <c r="A498" s="38"/>
      <c r="B498" s="44"/>
    </row>
    <row r="499" spans="1:2" ht="15">
      <c r="A499" s="38"/>
      <c r="B499" s="44"/>
    </row>
    <row r="500" spans="1:2" ht="15">
      <c r="A500" s="38"/>
      <c r="B500" s="44"/>
    </row>
    <row r="501" spans="1:2" ht="15">
      <c r="A501" s="38"/>
      <c r="B501" s="44"/>
    </row>
    <row r="502" spans="1:2" ht="15">
      <c r="A502" s="38"/>
      <c r="B502" s="44"/>
    </row>
    <row r="503" spans="1:2" ht="15">
      <c r="A503" s="38"/>
      <c r="B503" s="44"/>
    </row>
    <row r="504" spans="1:2" ht="15">
      <c r="A504" s="38"/>
      <c r="B504" s="44"/>
    </row>
    <row r="505" spans="1:2" ht="15">
      <c r="A505" s="38"/>
      <c r="B505" s="44"/>
    </row>
    <row r="506" spans="1:2" ht="15">
      <c r="A506" s="38"/>
      <c r="B506" s="44"/>
    </row>
    <row r="507" spans="1:2" ht="15">
      <c r="A507" s="38"/>
      <c r="B507" s="44"/>
    </row>
    <row r="508" spans="1:2" ht="15">
      <c r="A508" s="38"/>
      <c r="B508" s="44"/>
    </row>
    <row r="509" spans="1:2" ht="15">
      <c r="A509" s="38"/>
      <c r="B509" s="44"/>
    </row>
    <row r="510" spans="1:2" ht="15">
      <c r="A510" s="38"/>
      <c r="B510" s="44"/>
    </row>
    <row r="511" spans="1:2" ht="15">
      <c r="A511" s="38"/>
      <c r="B511" s="44"/>
    </row>
    <row r="512" spans="1:2" ht="15">
      <c r="A512" s="38"/>
      <c r="B512" s="44"/>
    </row>
    <row r="513" spans="1:2" ht="15">
      <c r="A513" s="38"/>
      <c r="B513" s="44"/>
    </row>
    <row r="514" spans="1:2" ht="15">
      <c r="A514" s="38"/>
      <c r="B514" s="44"/>
    </row>
    <row r="515" spans="1:2" ht="15">
      <c r="A515" s="38"/>
      <c r="B515" s="44"/>
    </row>
    <row r="516" spans="1:2" ht="15">
      <c r="A516" s="38"/>
      <c r="B516" s="44"/>
    </row>
    <row r="517" spans="1:2" ht="15">
      <c r="A517" s="38"/>
      <c r="B517" s="44"/>
    </row>
    <row r="518" spans="1:2" ht="15">
      <c r="A518" s="38"/>
      <c r="B518" s="44"/>
    </row>
    <row r="519" spans="1:2" ht="15">
      <c r="A519" s="38"/>
      <c r="B519" s="44"/>
    </row>
    <row r="520" spans="1:2" ht="15">
      <c r="A520" s="38"/>
      <c r="B520" s="44"/>
    </row>
    <row r="521" spans="1:2" ht="15">
      <c r="A521" s="38"/>
      <c r="B521" s="44"/>
    </row>
    <row r="522" spans="1:2" ht="15">
      <c r="A522" s="38"/>
      <c r="B522" s="44"/>
    </row>
    <row r="523" spans="1:2" ht="15">
      <c r="A523" s="38"/>
      <c r="B523" s="44"/>
    </row>
    <row r="524" spans="1:2" ht="15">
      <c r="A524" s="38"/>
      <c r="B524" s="44"/>
    </row>
    <row r="525" spans="1:2" ht="15">
      <c r="A525" s="38"/>
      <c r="B525" s="44"/>
    </row>
    <row r="526" spans="1:2" ht="15">
      <c r="A526" s="38"/>
      <c r="B526" s="44"/>
    </row>
    <row r="527" spans="1:2" ht="15">
      <c r="A527" s="38"/>
      <c r="B527" s="44"/>
    </row>
    <row r="528" spans="1:2" ht="15">
      <c r="A528" s="38"/>
      <c r="B528" s="44"/>
    </row>
    <row r="529" spans="1:2" ht="15">
      <c r="A529" s="38"/>
      <c r="B529" s="44"/>
    </row>
    <row r="530" spans="1:2" ht="15">
      <c r="A530" s="38"/>
      <c r="B530" s="44"/>
    </row>
    <row r="531" spans="1:2" ht="15">
      <c r="A531" s="38"/>
      <c r="B531" s="44"/>
    </row>
    <row r="532" spans="1:2" ht="15">
      <c r="A532" s="38"/>
      <c r="B532" s="44"/>
    </row>
    <row r="533" spans="1:2" ht="15">
      <c r="A533" s="38"/>
      <c r="B533" s="44"/>
    </row>
    <row r="534" spans="1:2" ht="15">
      <c r="A534" s="38"/>
      <c r="B534" s="44"/>
    </row>
    <row r="535" spans="1:2" ht="15">
      <c r="A535" s="38"/>
      <c r="B535" s="44"/>
    </row>
    <row r="536" spans="1:2" ht="15">
      <c r="A536" s="38"/>
      <c r="B536" s="44"/>
    </row>
    <row r="537" spans="1:2" ht="15">
      <c r="A537" s="38"/>
      <c r="B537" s="44"/>
    </row>
    <row r="538" spans="1:2" ht="15">
      <c r="A538" s="38"/>
      <c r="B538" s="44"/>
    </row>
    <row r="539" spans="1:2" ht="15">
      <c r="A539" s="38"/>
      <c r="B539" s="44"/>
    </row>
    <row r="540" spans="1:2" ht="15">
      <c r="A540" s="38"/>
      <c r="B540" s="44"/>
    </row>
    <row r="541" spans="1:2" ht="15">
      <c r="A541" s="38"/>
      <c r="B541" s="44"/>
    </row>
    <row r="542" spans="1:2" ht="15">
      <c r="A542" s="38"/>
      <c r="B542" s="44"/>
    </row>
    <row r="543" spans="1:2" ht="15">
      <c r="A543" s="38"/>
      <c r="B543" s="44"/>
    </row>
    <row r="544" spans="1:2" ht="15">
      <c r="A544" s="38"/>
      <c r="B544" s="44"/>
    </row>
    <row r="545" spans="1:2" ht="15">
      <c r="A545" s="38"/>
      <c r="B545" s="44"/>
    </row>
    <row r="546" spans="1:2" ht="15">
      <c r="A546" s="38"/>
      <c r="B546" s="44"/>
    </row>
    <row r="547" spans="1:2" ht="15">
      <c r="A547" s="38"/>
      <c r="B547" s="44"/>
    </row>
    <row r="548" spans="1:2" ht="15">
      <c r="A548" s="38"/>
      <c r="B548" s="44"/>
    </row>
    <row r="549" spans="1:2" ht="15">
      <c r="A549" s="38"/>
      <c r="B549" s="44"/>
    </row>
    <row r="550" spans="1:2" ht="15">
      <c r="A550" s="38"/>
      <c r="B550" s="44"/>
    </row>
    <row r="551" spans="1:2" ht="15">
      <c r="A551" s="38"/>
      <c r="B551" s="44"/>
    </row>
    <row r="552" spans="1:2" ht="15">
      <c r="A552" s="38"/>
      <c r="B552" s="44"/>
    </row>
    <row r="553" spans="1:2" ht="15">
      <c r="A553" s="38"/>
      <c r="B553" s="44"/>
    </row>
    <row r="554" spans="1:2" ht="15">
      <c r="A554" s="38"/>
      <c r="B554" s="44"/>
    </row>
    <row r="555" spans="1:2" ht="15">
      <c r="A555" s="38"/>
      <c r="B555" s="44"/>
    </row>
    <row r="556" spans="1:2" ht="15">
      <c r="A556" s="38"/>
      <c r="B556" s="44"/>
    </row>
    <row r="557" spans="1:2" ht="15">
      <c r="A557" s="38"/>
      <c r="B557" s="44"/>
    </row>
    <row r="558" spans="1:2" ht="15">
      <c r="A558" s="38"/>
      <c r="B558" s="44"/>
    </row>
    <row r="559" spans="1:2" ht="15">
      <c r="A559" s="38"/>
      <c r="B559" s="44"/>
    </row>
    <row r="560" spans="1:2" ht="15">
      <c r="A560" s="38"/>
      <c r="B560" s="44"/>
    </row>
    <row r="561" spans="1:2" ht="15">
      <c r="A561" s="38"/>
      <c r="B561" s="44"/>
    </row>
    <row r="562" spans="1:2" ht="15">
      <c r="A562" s="38"/>
      <c r="B562" s="44"/>
    </row>
    <row r="563" spans="1:2" ht="15">
      <c r="A563" s="38"/>
      <c r="B563" s="44"/>
    </row>
    <row r="564" spans="1:2" ht="15">
      <c r="A564" s="38"/>
      <c r="B564" s="44"/>
    </row>
    <row r="565" spans="1:2" ht="15">
      <c r="A565" s="38"/>
      <c r="B565" s="44"/>
    </row>
    <row r="566" spans="1:2" ht="15">
      <c r="A566" s="38"/>
      <c r="B566" s="44"/>
    </row>
    <row r="567" spans="1:2" ht="15">
      <c r="A567" s="38"/>
      <c r="B567" s="44"/>
    </row>
    <row r="568" spans="1:2" ht="15">
      <c r="A568" s="38"/>
      <c r="B568" s="44"/>
    </row>
    <row r="569" spans="1:2" ht="15">
      <c r="A569" s="38"/>
      <c r="B569" s="44"/>
    </row>
    <row r="570" spans="1:2" ht="15">
      <c r="A570" s="38"/>
      <c r="B570" s="44"/>
    </row>
    <row r="571" spans="1:2" ht="15">
      <c r="A571" s="38"/>
      <c r="B571" s="44"/>
    </row>
    <row r="572" spans="1:2" ht="15">
      <c r="A572" s="38"/>
      <c r="B572" s="44"/>
    </row>
    <row r="573" spans="1:2" ht="15">
      <c r="A573" s="38"/>
      <c r="B573" s="44"/>
    </row>
    <row r="574" spans="1:2" ht="15">
      <c r="A574" s="38"/>
      <c r="B574" s="44"/>
    </row>
    <row r="575" spans="1:2" ht="15">
      <c r="A575" s="38"/>
      <c r="B575" s="44"/>
    </row>
    <row r="576" spans="1:2" ht="15">
      <c r="A576" s="38"/>
      <c r="B576" s="44"/>
    </row>
    <row r="577" spans="1:2" ht="15">
      <c r="A577" s="38"/>
      <c r="B577" s="44"/>
    </row>
    <row r="578" spans="1:2" ht="15">
      <c r="A578" s="38"/>
      <c r="B578" s="44"/>
    </row>
    <row r="579" spans="1:2" ht="15">
      <c r="A579" s="38"/>
      <c r="B579" s="44"/>
    </row>
    <row r="580" spans="1:2" ht="15">
      <c r="A580" s="38"/>
      <c r="B580" s="44"/>
    </row>
    <row r="581" spans="1:2" ht="15">
      <c r="A581" s="38"/>
      <c r="B581" s="44"/>
    </row>
    <row r="582" spans="1:2" ht="15">
      <c r="A582" s="38"/>
      <c r="B582" s="44"/>
    </row>
    <row r="583" spans="1:2" ht="15">
      <c r="A583" s="38"/>
      <c r="B583" s="44"/>
    </row>
    <row r="584" spans="1:2" ht="15">
      <c r="A584" s="38"/>
      <c r="B584" s="44"/>
    </row>
    <row r="585" spans="1:2" ht="15">
      <c r="A585" s="38"/>
      <c r="B585" s="44"/>
    </row>
    <row r="586" spans="1:2" ht="15">
      <c r="A586" s="38"/>
      <c r="B586" s="44"/>
    </row>
    <row r="587" spans="1:2" ht="15">
      <c r="A587" s="38"/>
      <c r="B587" s="44"/>
    </row>
    <row r="588" spans="1:2" ht="15">
      <c r="A588" s="38"/>
      <c r="B588" s="44"/>
    </row>
    <row r="589" spans="1:2" ht="15">
      <c r="A589" s="38"/>
      <c r="B589" s="44"/>
    </row>
    <row r="590" spans="1:2" ht="15">
      <c r="A590" s="38"/>
      <c r="B590" s="44"/>
    </row>
    <row r="591" spans="1:2" ht="15">
      <c r="A591" s="38"/>
      <c r="B591" s="44"/>
    </row>
    <row r="592" spans="1:2" ht="15">
      <c r="A592" s="38"/>
      <c r="B592" s="44"/>
    </row>
    <row r="593" spans="1:2" ht="15">
      <c r="A593" s="38"/>
      <c r="B593" s="44"/>
    </row>
    <row r="594" spans="1:2" ht="15">
      <c r="A594" s="38"/>
      <c r="B594" s="44"/>
    </row>
    <row r="595" spans="1:2" ht="15">
      <c r="A595" s="38"/>
      <c r="B595" s="44"/>
    </row>
    <row r="596" spans="1:2" ht="15">
      <c r="A596" s="38"/>
      <c r="B596" s="44"/>
    </row>
    <row r="597" spans="1:2" ht="15">
      <c r="A597" s="38"/>
      <c r="B597" s="44"/>
    </row>
    <row r="598" spans="1:2" ht="15">
      <c r="A598" s="38"/>
      <c r="B598" s="44"/>
    </row>
    <row r="599" spans="1:2" ht="15">
      <c r="A599" s="38"/>
      <c r="B599" s="44"/>
    </row>
    <row r="600" spans="1:2" ht="15">
      <c r="A600" s="38"/>
      <c r="B600" s="44"/>
    </row>
    <row r="601" spans="1:2" ht="15">
      <c r="A601" s="38"/>
      <c r="B601" s="44"/>
    </row>
    <row r="602" spans="1:2" ht="15">
      <c r="A602" s="38"/>
      <c r="B602" s="44"/>
    </row>
    <row r="603" spans="1:2" ht="15">
      <c r="A603" s="38"/>
      <c r="B603" s="44"/>
    </row>
    <row r="604" spans="1:2" ht="15">
      <c r="A604" s="38"/>
      <c r="B604" s="44"/>
    </row>
    <row r="605" spans="1:2" ht="15">
      <c r="A605" s="38"/>
      <c r="B605" s="44"/>
    </row>
    <row r="606" spans="1:2" ht="15">
      <c r="A606" s="38"/>
      <c r="B606" s="44"/>
    </row>
    <row r="607" spans="1:2" ht="15">
      <c r="A607" s="38"/>
      <c r="B607" s="44"/>
    </row>
    <row r="608" spans="1:2" ht="15">
      <c r="A608" s="38"/>
      <c r="B608" s="44"/>
    </row>
    <row r="609" spans="1:2" ht="15">
      <c r="A609" s="38"/>
      <c r="B609" s="44"/>
    </row>
    <row r="610" spans="1:2" ht="15">
      <c r="A610" s="38"/>
      <c r="B610" s="44"/>
    </row>
    <row r="611" spans="1:2" ht="15">
      <c r="A611" s="38"/>
      <c r="B611" s="44"/>
    </row>
    <row r="612" spans="1:2" ht="15">
      <c r="A612" s="38"/>
      <c r="B612" s="44"/>
    </row>
    <row r="613" spans="1:2" ht="15">
      <c r="A613" s="38"/>
      <c r="B613" s="44"/>
    </row>
    <row r="614" spans="1:2" ht="15">
      <c r="A614" s="38"/>
      <c r="B614" s="44"/>
    </row>
    <row r="615" spans="1:2" ht="15">
      <c r="A615" s="38"/>
      <c r="B615" s="44"/>
    </row>
    <row r="616" spans="1:2" ht="15">
      <c r="A616" s="38"/>
      <c r="B616" s="44"/>
    </row>
    <row r="617" spans="1:2" ht="15">
      <c r="A617" s="38"/>
      <c r="B617" s="44"/>
    </row>
    <row r="618" spans="1:2" ht="15">
      <c r="A618" s="38"/>
      <c r="B618" s="44"/>
    </row>
    <row r="619" spans="1:2" ht="15">
      <c r="A619" s="38"/>
      <c r="B619" s="44"/>
    </row>
    <row r="620" spans="1:2" ht="15">
      <c r="A620" s="38"/>
      <c r="B620" s="44"/>
    </row>
    <row r="621" spans="1:2" ht="15">
      <c r="A621" s="38"/>
      <c r="B621" s="44"/>
    </row>
    <row r="622" spans="1:2" ht="15">
      <c r="A622" s="38"/>
      <c r="B622" s="44"/>
    </row>
    <row r="623" spans="1:2" ht="15">
      <c r="A623" s="38"/>
      <c r="B623" s="44"/>
    </row>
    <row r="624" spans="1:2" ht="15">
      <c r="A624" s="38"/>
      <c r="B624" s="44"/>
    </row>
    <row r="625" spans="1:2" ht="15">
      <c r="A625" s="38"/>
      <c r="B625" s="44"/>
    </row>
    <row r="626" spans="1:2" ht="15">
      <c r="A626" s="38"/>
      <c r="B626" s="44"/>
    </row>
    <row r="627" spans="1:2" ht="15">
      <c r="A627" s="38"/>
      <c r="B627" s="44"/>
    </row>
    <row r="628" spans="1:2" ht="15">
      <c r="A628" s="38"/>
      <c r="B628" s="44"/>
    </row>
    <row r="629" spans="1:2" ht="15">
      <c r="A629" s="38"/>
      <c r="B629" s="44"/>
    </row>
    <row r="630" spans="1:2" ht="15">
      <c r="A630" s="38"/>
      <c r="B630" s="44"/>
    </row>
    <row r="631" spans="1:2" ht="15">
      <c r="A631" s="38"/>
      <c r="B631" s="44"/>
    </row>
    <row r="632" spans="1:2" ht="15">
      <c r="A632" s="38"/>
      <c r="B632" s="44"/>
    </row>
    <row r="633" spans="1:2" ht="15">
      <c r="A633" s="38"/>
      <c r="B633" s="44"/>
    </row>
    <row r="634" spans="1:2" ht="15">
      <c r="A634" s="38"/>
      <c r="B634" s="44"/>
    </row>
    <row r="635" spans="1:2" ht="15">
      <c r="A635" s="38"/>
      <c r="B635" s="44"/>
    </row>
    <row r="636" spans="1:2" ht="15">
      <c r="A636" s="38"/>
      <c r="B636" s="44"/>
    </row>
    <row r="637" spans="1:2" ht="15">
      <c r="A637" s="38"/>
      <c r="B637" s="44"/>
    </row>
    <row r="638" spans="1:2" ht="15">
      <c r="A638" s="38"/>
      <c r="B638" s="44"/>
    </row>
    <row r="639" spans="1:2" ht="15">
      <c r="A639" s="38"/>
      <c r="B639" s="44"/>
    </row>
    <row r="640" spans="1:2" ht="15">
      <c r="A640" s="38"/>
      <c r="B640" s="44"/>
    </row>
    <row r="641" spans="1:2" ht="15">
      <c r="A641" s="38"/>
      <c r="B641" s="44"/>
    </row>
    <row r="642" spans="1:2" ht="15">
      <c r="A642" s="38"/>
      <c r="B642" s="44"/>
    </row>
    <row r="643" spans="1:2" ht="15">
      <c r="A643" s="38"/>
      <c r="B643" s="44"/>
    </row>
    <row r="644" spans="1:2" ht="15">
      <c r="A644" s="38"/>
      <c r="B644" s="44"/>
    </row>
    <row r="645" spans="1:2" ht="15">
      <c r="A645" s="38"/>
      <c r="B645" s="44"/>
    </row>
    <row r="646" spans="1:2" ht="15">
      <c r="A646" s="38"/>
      <c r="B646" s="44"/>
    </row>
    <row r="647" spans="1:2" ht="15">
      <c r="A647" s="38"/>
      <c r="B647" s="44"/>
    </row>
    <row r="648" spans="1:2" ht="15">
      <c r="A648" s="38"/>
      <c r="B648" s="44"/>
    </row>
    <row r="649" spans="1:2" ht="15">
      <c r="A649" s="38"/>
      <c r="B649" s="44"/>
    </row>
    <row r="650" spans="1:2" ht="15">
      <c r="A650" s="38"/>
      <c r="B650" s="44"/>
    </row>
    <row r="651" spans="1:2" ht="15">
      <c r="A651" s="38"/>
      <c r="B651" s="44"/>
    </row>
    <row r="652" spans="1:2" ht="15">
      <c r="A652" s="38"/>
      <c r="B652" s="44"/>
    </row>
    <row r="653" spans="1:2" ht="15">
      <c r="A653" s="38"/>
      <c r="B653" s="44"/>
    </row>
    <row r="654" spans="1:2" ht="15">
      <c r="A654" s="38"/>
      <c r="B654" s="44"/>
    </row>
    <row r="655" spans="1:2" ht="15">
      <c r="A655" s="38"/>
      <c r="B655" s="44"/>
    </row>
    <row r="656" spans="1:2" ht="15">
      <c r="A656" s="38"/>
      <c r="B656" s="44"/>
    </row>
    <row r="657" spans="1:2" ht="15">
      <c r="A657" s="38"/>
      <c r="B657" s="44"/>
    </row>
    <row r="658" spans="1:2" ht="15">
      <c r="A658" s="38"/>
      <c r="B658" s="44"/>
    </row>
    <row r="659" spans="1:2" ht="15">
      <c r="A659" s="38"/>
      <c r="B659" s="44"/>
    </row>
    <row r="660" spans="1:2" ht="15">
      <c r="A660" s="38"/>
      <c r="B660" s="44"/>
    </row>
    <row r="661" spans="1:2" ht="15">
      <c r="A661" s="38"/>
      <c r="B661" s="44"/>
    </row>
    <row r="662" spans="1:2" ht="15">
      <c r="A662" s="38"/>
      <c r="B662" s="44"/>
    </row>
    <row r="663" spans="1:2" ht="15">
      <c r="A663" s="38"/>
      <c r="B663" s="44"/>
    </row>
    <row r="664" spans="1:2" ht="15">
      <c r="A664" s="38"/>
      <c r="B664" s="44"/>
    </row>
    <row r="665" spans="1:2" ht="15">
      <c r="A665" s="38"/>
      <c r="B665" s="44"/>
    </row>
    <row r="666" spans="1:2" ht="15">
      <c r="A666" s="38"/>
      <c r="B666" s="44"/>
    </row>
    <row r="667" spans="1:2" ht="15">
      <c r="A667" s="38"/>
      <c r="B667" s="44"/>
    </row>
    <row r="668" spans="1:2" ht="15">
      <c r="A668" s="38"/>
      <c r="B668" s="44"/>
    </row>
    <row r="669" spans="1:2" ht="15">
      <c r="A669" s="38"/>
      <c r="B669" s="44"/>
    </row>
    <row r="670" spans="1:2" ht="15">
      <c r="A670" s="38"/>
      <c r="B670" s="44"/>
    </row>
    <row r="671" spans="1:2" ht="15">
      <c r="A671" s="38"/>
      <c r="B671" s="44"/>
    </row>
    <row r="672" spans="1:2" ht="15">
      <c r="A672" s="38"/>
      <c r="B672" s="44"/>
    </row>
    <row r="673" spans="1:2" ht="15">
      <c r="A673" s="38"/>
      <c r="B673" s="44"/>
    </row>
    <row r="674" spans="1:2" ht="15">
      <c r="A674" s="38"/>
      <c r="B674" s="44"/>
    </row>
    <row r="675" spans="1:2" ht="15">
      <c r="A675" s="38"/>
      <c r="B675" s="44"/>
    </row>
    <row r="676" spans="1:2" ht="15">
      <c r="A676" s="38"/>
      <c r="B676" s="44"/>
    </row>
    <row r="677" spans="1:2" ht="15">
      <c r="A677" s="38"/>
      <c r="B677" s="44"/>
    </row>
    <row r="678" spans="1:2" ht="15">
      <c r="A678" s="38"/>
      <c r="B678" s="44"/>
    </row>
    <row r="679" spans="1:2" ht="15">
      <c r="A679" s="38"/>
      <c r="B679" s="44"/>
    </row>
    <row r="680" spans="1:2" ht="15">
      <c r="A680" s="38"/>
      <c r="B680" s="44"/>
    </row>
    <row r="681" spans="1:2" ht="15">
      <c r="A681" s="38"/>
      <c r="B681" s="44"/>
    </row>
    <row r="682" spans="1:2" ht="15">
      <c r="A682" s="38"/>
      <c r="B682" s="44"/>
    </row>
    <row r="683" spans="1:2" ht="15">
      <c r="A683" s="38"/>
      <c r="B683" s="44"/>
    </row>
    <row r="684" spans="1:2" ht="15">
      <c r="A684" s="38"/>
      <c r="B684" s="44"/>
    </row>
    <row r="685" spans="1:2" ht="15">
      <c r="A685" s="38"/>
      <c r="B685" s="44"/>
    </row>
    <row r="686" spans="1:2" ht="15">
      <c r="A686" s="38"/>
      <c r="B686" s="44"/>
    </row>
    <row r="687" spans="1:2" ht="15">
      <c r="A687" s="38"/>
      <c r="B687" s="44"/>
    </row>
    <row r="688" spans="1:2" ht="15">
      <c r="A688" s="38"/>
      <c r="B688" s="44"/>
    </row>
    <row r="689" spans="1:2" ht="15">
      <c r="A689" s="38"/>
      <c r="B689" s="44"/>
    </row>
    <row r="690" spans="1:2" ht="15">
      <c r="A690" s="38"/>
      <c r="B690" s="44"/>
    </row>
    <row r="691" spans="1:2" ht="15">
      <c r="A691" s="38"/>
      <c r="B691" s="44"/>
    </row>
    <row r="692" spans="1:2" ht="15">
      <c r="A692" s="38"/>
      <c r="B692" s="44"/>
    </row>
    <row r="693" spans="1:2" ht="15">
      <c r="A693" s="38"/>
      <c r="B693" s="44"/>
    </row>
    <row r="694" spans="1:2" ht="15">
      <c r="A694" s="38"/>
      <c r="B694" s="44"/>
    </row>
    <row r="695" spans="1:2" ht="15">
      <c r="A695" s="38"/>
      <c r="B695" s="44"/>
    </row>
    <row r="696" spans="1:2" ht="15">
      <c r="A696" s="38"/>
      <c r="B696" s="44"/>
    </row>
    <row r="697" spans="1:2" ht="15">
      <c r="A697" s="38"/>
      <c r="B697" s="44"/>
    </row>
    <row r="698" spans="1:2" ht="15">
      <c r="A698" s="38"/>
      <c r="B698" s="44"/>
    </row>
    <row r="699" spans="1:2" ht="15">
      <c r="A699" s="38"/>
      <c r="B699" s="44"/>
    </row>
    <row r="700" spans="1:2" ht="15">
      <c r="A700" s="38"/>
      <c r="B700" s="44"/>
    </row>
    <row r="701" spans="1:2" ht="15">
      <c r="A701" s="38"/>
      <c r="B701" s="44"/>
    </row>
    <row r="702" spans="1:2" ht="15">
      <c r="A702" s="38"/>
      <c r="B702" s="44"/>
    </row>
    <row r="703" spans="1:2" ht="15">
      <c r="A703" s="38"/>
      <c r="B703" s="44"/>
    </row>
    <row r="704" spans="1:2" ht="15">
      <c r="A704" s="38"/>
      <c r="B704" s="44"/>
    </row>
    <row r="705" spans="1:2" ht="15">
      <c r="A705" s="38"/>
      <c r="B705" s="44"/>
    </row>
    <row r="706" spans="1:2" ht="15">
      <c r="A706" s="38"/>
      <c r="B706" s="44"/>
    </row>
    <row r="707" spans="1:2" ht="15">
      <c r="A707" s="38"/>
      <c r="B707" s="44"/>
    </row>
    <row r="708" spans="1:2" ht="15">
      <c r="A708" s="38"/>
      <c r="B708" s="44"/>
    </row>
    <row r="709" spans="1:2" ht="15">
      <c r="A709" s="38"/>
      <c r="B709" s="44"/>
    </row>
    <row r="710" spans="1:2" ht="15">
      <c r="A710" s="38"/>
      <c r="B710" s="44"/>
    </row>
    <row r="711" spans="1:2" ht="15">
      <c r="A711" s="38"/>
      <c r="B711" s="44"/>
    </row>
    <row r="712" spans="1:2" ht="15">
      <c r="A712" s="38"/>
      <c r="B712" s="44"/>
    </row>
    <row r="713" spans="1:2" ht="15">
      <c r="A713" s="38"/>
      <c r="B713" s="44"/>
    </row>
    <row r="714" spans="1:2" ht="15">
      <c r="A714" s="38"/>
      <c r="B714" s="44"/>
    </row>
    <row r="715" spans="1:2" ht="15">
      <c r="A715" s="38"/>
      <c r="B715" s="44"/>
    </row>
    <row r="716" spans="1:2" ht="15">
      <c r="A716" s="38"/>
      <c r="B716" s="44"/>
    </row>
    <row r="717" spans="1:2" ht="15">
      <c r="A717" s="38"/>
      <c r="B717" s="44"/>
    </row>
    <row r="718" spans="1:2" ht="15">
      <c r="A718" s="38"/>
      <c r="B718" s="44"/>
    </row>
    <row r="719" spans="1:2" ht="15">
      <c r="A719" s="38"/>
      <c r="B719" s="44"/>
    </row>
    <row r="720" spans="1:2" ht="15">
      <c r="A720" s="38"/>
      <c r="B720" s="44"/>
    </row>
    <row r="721" spans="1:2" ht="15">
      <c r="A721" s="38"/>
      <c r="B721" s="44"/>
    </row>
    <row r="722" spans="1:2" ht="15">
      <c r="A722" s="38"/>
      <c r="B722" s="44"/>
    </row>
    <row r="723" spans="1:2" ht="15">
      <c r="A723" s="38"/>
      <c r="B723" s="44"/>
    </row>
    <row r="724" spans="1:2" ht="15">
      <c r="A724" s="38"/>
      <c r="B724" s="44"/>
    </row>
    <row r="725" spans="1:2" ht="15">
      <c r="A725" s="38"/>
      <c r="B725" s="44"/>
    </row>
    <row r="726" spans="1:2" ht="15">
      <c r="A726" s="38"/>
      <c r="B726" s="44"/>
    </row>
    <row r="727" spans="1:2" ht="15">
      <c r="A727" s="38"/>
      <c r="B727" s="44"/>
    </row>
    <row r="728" spans="1:2" ht="15">
      <c r="A728" s="38"/>
      <c r="B728" s="44"/>
    </row>
    <row r="729" spans="1:2" ht="15">
      <c r="A729" s="38"/>
      <c r="B729" s="44"/>
    </row>
    <row r="730" spans="1:2" ht="15">
      <c r="A730" s="38"/>
      <c r="B730" s="44"/>
    </row>
    <row r="731" spans="1:2" ht="15">
      <c r="A731" s="38"/>
      <c r="B731" s="44"/>
    </row>
    <row r="732" spans="1:2" ht="15">
      <c r="A732" s="38"/>
      <c r="B732" s="44"/>
    </row>
    <row r="733" spans="1:2" ht="15">
      <c r="A733" s="38"/>
      <c r="B733" s="44"/>
    </row>
    <row r="734" spans="1:2" ht="15">
      <c r="A734" s="38"/>
      <c r="B734" s="44"/>
    </row>
    <row r="735" spans="1:2" ht="15">
      <c r="A735" s="38"/>
      <c r="B735" s="44"/>
    </row>
    <row r="736" spans="1:2" ht="15">
      <c r="A736" s="38"/>
      <c r="B736" s="44"/>
    </row>
    <row r="737" spans="1:2" ht="15">
      <c r="A737" s="38"/>
      <c r="B737" s="44"/>
    </row>
    <row r="738" spans="1:2" ht="15">
      <c r="A738" s="38"/>
      <c r="B738" s="44"/>
    </row>
    <row r="739" spans="1:2" ht="15">
      <c r="A739" s="38"/>
      <c r="B739" s="44"/>
    </row>
    <row r="740" spans="1:2" ht="15">
      <c r="A740" s="38"/>
      <c r="B740" s="44"/>
    </row>
    <row r="741" spans="1:2" ht="15">
      <c r="A741" s="38"/>
      <c r="B741" s="44"/>
    </row>
    <row r="742" spans="1:2" ht="15">
      <c r="A742" s="38"/>
      <c r="B742" s="44"/>
    </row>
    <row r="743" spans="1:2" ht="15">
      <c r="A743" s="38"/>
      <c r="B743" s="44"/>
    </row>
    <row r="744" spans="1:2" ht="15">
      <c r="A744" s="38"/>
      <c r="B744" s="44"/>
    </row>
    <row r="745" spans="1:2" ht="15">
      <c r="A745" s="38"/>
      <c r="B745" s="44"/>
    </row>
    <row r="746" spans="1:2" ht="15">
      <c r="A746" s="38"/>
      <c r="B746" s="44"/>
    </row>
    <row r="747" spans="1:2" ht="15">
      <c r="A747" s="38"/>
      <c r="B747" s="44"/>
    </row>
    <row r="748" spans="1:2" ht="15">
      <c r="A748" s="38"/>
      <c r="B748" s="44"/>
    </row>
    <row r="749" spans="1:2" ht="15">
      <c r="A749" s="38"/>
      <c r="B749" s="44"/>
    </row>
    <row r="750" spans="1:2" ht="15">
      <c r="A750" s="38"/>
      <c r="B750" s="44"/>
    </row>
    <row r="751" spans="1:2" ht="15">
      <c r="A751" s="38"/>
      <c r="B751" s="44"/>
    </row>
    <row r="752" spans="1:2" ht="15">
      <c r="A752" s="38"/>
      <c r="B752" s="44"/>
    </row>
    <row r="753" spans="1:2" ht="15">
      <c r="A753" s="38"/>
      <c r="B753" s="44"/>
    </row>
    <row r="754" spans="1:2" ht="15">
      <c r="A754" s="38"/>
      <c r="B754" s="44"/>
    </row>
    <row r="755" spans="1:2" ht="15">
      <c r="A755" s="38"/>
      <c r="B755" s="44"/>
    </row>
    <row r="756" spans="1:2" ht="15">
      <c r="A756" s="38"/>
      <c r="B756" s="44"/>
    </row>
    <row r="757" spans="1:2" ht="15">
      <c r="A757" s="38"/>
      <c r="B757" s="44"/>
    </row>
    <row r="758" spans="1:2" ht="15">
      <c r="A758" s="38"/>
      <c r="B758" s="44"/>
    </row>
    <row r="759" spans="1:2" ht="15">
      <c r="A759" s="38"/>
      <c r="B759" s="44"/>
    </row>
    <row r="760" spans="1:2" ht="15">
      <c r="A760" s="38"/>
      <c r="B760" s="44"/>
    </row>
    <row r="761" spans="1:2" ht="15">
      <c r="A761" s="38"/>
      <c r="B761" s="44"/>
    </row>
    <row r="762" spans="1:2" ht="15">
      <c r="A762" s="38"/>
      <c r="B762" s="44"/>
    </row>
    <row r="763" spans="1:2" ht="15">
      <c r="A763" s="38"/>
      <c r="B763" s="44"/>
    </row>
    <row r="764" spans="1:2" ht="15">
      <c r="A764" s="38"/>
      <c r="B764" s="44"/>
    </row>
    <row r="765" spans="1:2" ht="15">
      <c r="A765" s="38"/>
      <c r="B765" s="44"/>
    </row>
    <row r="766" spans="1:2" ht="15">
      <c r="A766" s="38"/>
      <c r="B766" s="44"/>
    </row>
    <row r="767" spans="1:2" ht="15">
      <c r="A767" s="38"/>
      <c r="B767" s="44"/>
    </row>
    <row r="768" spans="1:2" ht="15">
      <c r="A768" s="38"/>
      <c r="B768" s="44"/>
    </row>
    <row r="769" spans="1:2" ht="15">
      <c r="A769" s="38"/>
      <c r="B769" s="44"/>
    </row>
    <row r="770" spans="1:2" ht="15">
      <c r="A770" s="38"/>
      <c r="B770" s="44"/>
    </row>
    <row r="771" spans="1:2" ht="15">
      <c r="A771" s="38"/>
      <c r="B771" s="44"/>
    </row>
    <row r="772" spans="1:2" ht="15">
      <c r="A772" s="38"/>
      <c r="B772" s="44"/>
    </row>
    <row r="773" spans="1:2" ht="15">
      <c r="A773" s="38"/>
      <c r="B773" s="44"/>
    </row>
    <row r="774" spans="1:2" ht="15">
      <c r="A774" s="38"/>
      <c r="B774" s="44"/>
    </row>
    <row r="775" spans="1:2" ht="15">
      <c r="A775" s="38"/>
      <c r="B775" s="44"/>
    </row>
    <row r="776" spans="1:2" ht="15">
      <c r="A776" s="38"/>
      <c r="B776" s="44"/>
    </row>
    <row r="777" spans="1:2" ht="15">
      <c r="A777" s="38"/>
      <c r="B777" s="44"/>
    </row>
    <row r="778" spans="1:2" ht="15">
      <c r="A778" s="38"/>
      <c r="B778" s="44"/>
    </row>
    <row r="779" spans="1:2" ht="15">
      <c r="A779" s="38"/>
      <c r="B779" s="44"/>
    </row>
    <row r="780" spans="1:2" ht="15">
      <c r="A780" s="38"/>
      <c r="B780" s="44"/>
    </row>
    <row r="781" spans="1:2" ht="15">
      <c r="A781" s="38"/>
      <c r="B781" s="44"/>
    </row>
    <row r="782" spans="1:2" ht="15">
      <c r="A782" s="38"/>
      <c r="B782" s="44"/>
    </row>
    <row r="783" spans="1:2" ht="15">
      <c r="A783" s="38"/>
      <c r="B783" s="44"/>
    </row>
    <row r="784" spans="1:2" ht="15">
      <c r="A784" s="38"/>
      <c r="B784" s="44"/>
    </row>
    <row r="785" spans="1:2" ht="15">
      <c r="A785" s="38"/>
      <c r="B785" s="44"/>
    </row>
    <row r="786" spans="1:2" ht="15">
      <c r="A786" s="38"/>
      <c r="B786" s="44"/>
    </row>
    <row r="787" spans="1:2" ht="15">
      <c r="A787" s="38"/>
      <c r="B787" s="44"/>
    </row>
    <row r="788" spans="1:2" ht="15">
      <c r="A788" s="38"/>
      <c r="B788" s="44"/>
    </row>
    <row r="789" spans="1:2" ht="15">
      <c r="A789" s="38"/>
      <c r="B789" s="44"/>
    </row>
    <row r="790" spans="1:2" ht="15">
      <c r="A790" s="38"/>
      <c r="B790" s="44"/>
    </row>
    <row r="791" spans="1:2" ht="15">
      <c r="A791" s="38"/>
      <c r="B791" s="44"/>
    </row>
    <row r="792" spans="1:2" ht="15">
      <c r="A792" s="38"/>
      <c r="B792" s="44"/>
    </row>
    <row r="793" spans="1:2" ht="15">
      <c r="A793" s="38"/>
      <c r="B793" s="44"/>
    </row>
    <row r="794" spans="1:2" ht="15">
      <c r="A794" s="38"/>
      <c r="B794" s="44"/>
    </row>
    <row r="795" spans="1:2" ht="15">
      <c r="A795" s="38"/>
      <c r="B795" s="44"/>
    </row>
    <row r="796" spans="1:2" ht="15">
      <c r="A796" s="38"/>
      <c r="B796" s="44"/>
    </row>
    <row r="797" spans="1:2" ht="15">
      <c r="A797" s="38"/>
      <c r="B797" s="44"/>
    </row>
    <row r="798" spans="1:2" ht="15">
      <c r="A798" s="38"/>
      <c r="B798" s="44"/>
    </row>
    <row r="799" spans="1:2" ht="15">
      <c r="A799" s="38"/>
      <c r="B799" s="44"/>
    </row>
    <row r="800" spans="1:2" ht="15">
      <c r="A800" s="38"/>
      <c r="B800" s="44"/>
    </row>
    <row r="801" spans="1:2" ht="15">
      <c r="A801" s="38"/>
      <c r="B801" s="44"/>
    </row>
    <row r="802" spans="1:2" ht="15">
      <c r="A802" s="38"/>
      <c r="B802" s="44"/>
    </row>
    <row r="803" spans="1:2" ht="15">
      <c r="A803" s="38"/>
      <c r="B803" s="44"/>
    </row>
    <row r="804" spans="1:2" ht="15">
      <c r="A804" s="38"/>
      <c r="B804" s="44"/>
    </row>
    <row r="805" spans="1:2" ht="15">
      <c r="A805" s="38"/>
      <c r="B805" s="44"/>
    </row>
    <row r="806" spans="1:2" ht="15">
      <c r="A806" s="38"/>
      <c r="B806" s="44"/>
    </row>
    <row r="807" spans="1:2" ht="15">
      <c r="A807" s="38"/>
      <c r="B807" s="44"/>
    </row>
    <row r="808" spans="1:2" ht="15">
      <c r="A808" s="38"/>
      <c r="B808" s="44"/>
    </row>
    <row r="809" spans="1:2" ht="15">
      <c r="A809" s="38"/>
      <c r="B809" s="44"/>
    </row>
    <row r="810" spans="1:2" ht="15">
      <c r="A810" s="38"/>
      <c r="B810" s="44"/>
    </row>
    <row r="811" spans="1:2" ht="15">
      <c r="A811" s="38"/>
      <c r="B811" s="44"/>
    </row>
    <row r="812" spans="1:2" ht="15">
      <c r="A812" s="38"/>
      <c r="B812" s="44"/>
    </row>
    <row r="813" spans="1:2" ht="15">
      <c r="A813" s="38"/>
      <c r="B813" s="44"/>
    </row>
    <row r="814" spans="1:2" ht="15">
      <c r="A814" s="38"/>
      <c r="B814" s="44"/>
    </row>
    <row r="815" spans="1:2" ht="15">
      <c r="A815" s="38"/>
      <c r="B815" s="44"/>
    </row>
    <row r="816" spans="1:2" ht="15">
      <c r="A816" s="38"/>
      <c r="B816" s="44"/>
    </row>
    <row r="817" spans="1:2" ht="15">
      <c r="A817" s="38"/>
      <c r="B817" s="44"/>
    </row>
    <row r="818" spans="1:2" ht="15">
      <c r="A818" s="38"/>
      <c r="B818" s="44"/>
    </row>
    <row r="819" spans="1:2" ht="15">
      <c r="A819" s="38"/>
      <c r="B819" s="44"/>
    </row>
    <row r="820" spans="1:2" ht="15">
      <c r="A820" s="38"/>
      <c r="B820" s="44"/>
    </row>
    <row r="821" spans="1:2" ht="15">
      <c r="A821" s="38"/>
      <c r="B821" s="44"/>
    </row>
    <row r="822" spans="1:2" ht="15">
      <c r="A822" s="38"/>
      <c r="B822" s="44"/>
    </row>
    <row r="823" spans="1:2" ht="15">
      <c r="A823" s="38"/>
      <c r="B823" s="44"/>
    </row>
    <row r="824" spans="1:2" ht="15">
      <c r="A824" s="38"/>
      <c r="B824" s="44"/>
    </row>
    <row r="825" spans="1:2" ht="15">
      <c r="A825" s="38"/>
      <c r="B825" s="44"/>
    </row>
    <row r="826" spans="1:2" ht="15">
      <c r="A826" s="38"/>
      <c r="B826" s="44"/>
    </row>
    <row r="827" spans="1:2" ht="15">
      <c r="A827" s="38"/>
      <c r="B827" s="44"/>
    </row>
    <row r="828" spans="1:2" ht="15">
      <c r="A828" s="38"/>
      <c r="B828" s="44"/>
    </row>
    <row r="829" spans="1:2" ht="15">
      <c r="A829" s="38"/>
      <c r="B829" s="44"/>
    </row>
    <row r="830" spans="1:2" ht="15">
      <c r="A830" s="38"/>
      <c r="B830" s="44"/>
    </row>
    <row r="831" spans="1:2" ht="15">
      <c r="A831" s="38"/>
      <c r="B831" s="44"/>
    </row>
    <row r="832" spans="1:2" ht="15">
      <c r="A832" s="38"/>
      <c r="B832" s="44"/>
    </row>
    <row r="833" spans="1:2" ht="15">
      <c r="A833" s="38"/>
      <c r="B833" s="44"/>
    </row>
    <row r="834" spans="1:2" ht="15">
      <c r="A834" s="38"/>
      <c r="B834" s="44"/>
    </row>
    <row r="835" spans="1:2" ht="15">
      <c r="A835" s="38"/>
      <c r="B835" s="44"/>
    </row>
    <row r="836" spans="1:2" ht="15">
      <c r="A836" s="38"/>
      <c r="B836" s="44"/>
    </row>
    <row r="837" spans="1:2" ht="15">
      <c r="A837" s="38"/>
      <c r="B837" s="44"/>
    </row>
    <row r="838" spans="1:2" ht="15">
      <c r="A838" s="38"/>
      <c r="B838" s="44"/>
    </row>
    <row r="839" spans="1:2" ht="15">
      <c r="A839" s="38"/>
      <c r="B839" s="44"/>
    </row>
    <row r="840" spans="1:2" ht="15">
      <c r="A840" s="38"/>
      <c r="B840" s="44"/>
    </row>
    <row r="841" spans="1:2" ht="15">
      <c r="A841" s="38"/>
      <c r="B841" s="44"/>
    </row>
    <row r="842" spans="1:2" ht="15">
      <c r="A842" s="38"/>
      <c r="B842" s="44"/>
    </row>
    <row r="843" spans="1:2" ht="15">
      <c r="A843" s="38"/>
      <c r="B843" s="44"/>
    </row>
    <row r="844" spans="1:2" ht="15">
      <c r="A844" s="38"/>
      <c r="B844" s="44"/>
    </row>
    <row r="845" spans="1:2" ht="15">
      <c r="A845" s="38"/>
      <c r="B845" s="44"/>
    </row>
    <row r="846" spans="1:2" ht="15">
      <c r="A846" s="38"/>
      <c r="B846" s="44"/>
    </row>
    <row r="847" spans="1:2" ht="15">
      <c r="A847" s="38"/>
      <c r="B847" s="44"/>
    </row>
    <row r="848" spans="1:2" ht="15">
      <c r="A848" s="38"/>
      <c r="B848" s="44"/>
    </row>
    <row r="849" spans="1:2" ht="15">
      <c r="A849" s="38"/>
      <c r="B849" s="44"/>
    </row>
    <row r="850" spans="1:2" ht="15">
      <c r="A850" s="38"/>
      <c r="B850" s="44"/>
    </row>
    <row r="851" spans="1:2" ht="15">
      <c r="A851" s="38"/>
      <c r="B851" s="44"/>
    </row>
    <row r="852" spans="1:2" ht="15">
      <c r="A852" s="38"/>
      <c r="B852" s="44"/>
    </row>
    <row r="853" spans="1:2" ht="15">
      <c r="A853" s="38"/>
      <c r="B853" s="44"/>
    </row>
    <row r="854" spans="1:2" ht="15">
      <c r="A854" s="38"/>
      <c r="B854" s="44"/>
    </row>
    <row r="855" spans="1:2" ht="15">
      <c r="A855" s="38"/>
      <c r="B855" s="44"/>
    </row>
    <row r="856" spans="1:2" ht="15">
      <c r="A856" s="38"/>
      <c r="B856" s="44"/>
    </row>
    <row r="857" spans="1:2" ht="15">
      <c r="A857" s="38"/>
      <c r="B857" s="44"/>
    </row>
    <row r="858" spans="1:2" ht="15">
      <c r="A858" s="38"/>
      <c r="B858" s="44"/>
    </row>
    <row r="859" spans="1:2" ht="15">
      <c r="A859" s="38"/>
      <c r="B859" s="44"/>
    </row>
    <row r="860" spans="1:2" ht="15">
      <c r="A860" s="38"/>
      <c r="B860" s="44"/>
    </row>
    <row r="861" spans="1:2" ht="15">
      <c r="A861" s="38"/>
      <c r="B861" s="44"/>
    </row>
    <row r="862" spans="1:2" ht="15">
      <c r="A862" s="38"/>
      <c r="B862" s="44"/>
    </row>
    <row r="863" spans="1:2" ht="15">
      <c r="A863" s="38"/>
      <c r="B863" s="44"/>
    </row>
    <row r="864" spans="1:2" ht="15">
      <c r="A864" s="38"/>
      <c r="B864" s="44"/>
    </row>
    <row r="865" spans="1:2" ht="15">
      <c r="A865" s="38"/>
      <c r="B865" s="44"/>
    </row>
    <row r="866" spans="1:2" ht="15">
      <c r="A866" s="38"/>
      <c r="B866" s="44"/>
    </row>
    <row r="867" spans="1:2" ht="15">
      <c r="A867" s="38"/>
      <c r="B867" s="44"/>
    </row>
    <row r="868" spans="1:2" ht="15">
      <c r="A868" s="38"/>
      <c r="B868" s="44"/>
    </row>
    <row r="869" spans="1:2" ht="15">
      <c r="A869" s="38"/>
      <c r="B869" s="44"/>
    </row>
    <row r="870" spans="1:2" ht="15">
      <c r="A870" s="38"/>
      <c r="B870" s="44"/>
    </row>
    <row r="871" spans="1:2" ht="15">
      <c r="A871" s="38"/>
      <c r="B871" s="44"/>
    </row>
    <row r="872" spans="1:2" ht="15">
      <c r="A872" s="38"/>
      <c r="B872" s="44"/>
    </row>
    <row r="873" spans="1:2" ht="15">
      <c r="A873" s="38"/>
      <c r="B873" s="44"/>
    </row>
    <row r="874" spans="1:2" ht="15">
      <c r="A874" s="38"/>
      <c r="B874" s="44"/>
    </row>
    <row r="875" spans="1:2" ht="15">
      <c r="A875" s="38"/>
      <c r="B875" s="44"/>
    </row>
    <row r="876" spans="1:2" ht="15">
      <c r="A876" s="38"/>
      <c r="B876" s="44"/>
    </row>
    <row r="877" spans="1:2" ht="15">
      <c r="A877" s="38"/>
      <c r="B877" s="44"/>
    </row>
    <row r="878" spans="1:2" ht="15">
      <c r="A878" s="38"/>
      <c r="B878" s="44"/>
    </row>
    <row r="879" spans="1:2" ht="15">
      <c r="A879" s="38"/>
      <c r="B879" s="44"/>
    </row>
    <row r="880" spans="1:2" ht="15">
      <c r="A880" s="38"/>
      <c r="B880" s="44"/>
    </row>
    <row r="881" spans="1:2" ht="15">
      <c r="A881" s="38"/>
      <c r="B881" s="44"/>
    </row>
    <row r="882" spans="1:2" ht="15">
      <c r="A882" s="38"/>
      <c r="B882" s="44"/>
    </row>
    <row r="883" spans="1:2" ht="15">
      <c r="A883" s="38"/>
      <c r="B883" s="44"/>
    </row>
    <row r="884" spans="1:2" ht="15">
      <c r="A884" s="38"/>
      <c r="B884" s="44"/>
    </row>
    <row r="885" spans="1:2" ht="15">
      <c r="A885" s="38"/>
      <c r="B885" s="44"/>
    </row>
    <row r="886" spans="1:2" ht="15">
      <c r="A886" s="38"/>
      <c r="B886" s="44"/>
    </row>
    <row r="887" spans="1:2" ht="15">
      <c r="A887" s="38"/>
      <c r="B887" s="44"/>
    </row>
    <row r="888" spans="1:2" ht="15">
      <c r="A888" s="38"/>
      <c r="B888" s="44"/>
    </row>
    <row r="889" spans="1:2" ht="15">
      <c r="A889" s="38"/>
      <c r="B889" s="44"/>
    </row>
    <row r="890" spans="1:2" ht="15">
      <c r="A890" s="38"/>
      <c r="B890" s="44"/>
    </row>
    <row r="891" spans="1:2" ht="15">
      <c r="A891" s="38"/>
      <c r="B891" s="44"/>
    </row>
    <row r="892" spans="1:2" ht="15">
      <c r="A892" s="38"/>
      <c r="B892" s="44"/>
    </row>
    <row r="893" spans="1:2" ht="15">
      <c r="A893" s="38"/>
      <c r="B893" s="44"/>
    </row>
    <row r="894" spans="1:2" ht="15">
      <c r="A894" s="38"/>
      <c r="B894" s="44"/>
    </row>
    <row r="895" spans="1:2" ht="15">
      <c r="A895" s="38"/>
      <c r="B895" s="44"/>
    </row>
    <row r="896" spans="1:2" ht="15">
      <c r="A896" s="38"/>
      <c r="B896" s="44"/>
    </row>
    <row r="897" spans="1:2" ht="15">
      <c r="A897" s="38"/>
      <c r="B897" s="44"/>
    </row>
    <row r="898" spans="1:2" ht="15">
      <c r="A898" s="38"/>
      <c r="B898" s="44"/>
    </row>
    <row r="899" spans="1:2" ht="15">
      <c r="A899" s="38"/>
      <c r="B899" s="44"/>
    </row>
    <row r="900" spans="1:2" ht="15">
      <c r="A900" s="38"/>
      <c r="B900" s="44"/>
    </row>
    <row r="901" spans="1:2" ht="15">
      <c r="A901" s="38"/>
      <c r="B901" s="44"/>
    </row>
    <row r="902" spans="1:2" ht="15">
      <c r="A902" s="38"/>
      <c r="B902" s="44"/>
    </row>
    <row r="903" spans="1:2" ht="15">
      <c r="A903" s="38"/>
      <c r="B903" s="44"/>
    </row>
    <row r="904" spans="1:2" ht="15">
      <c r="A904" s="38"/>
      <c r="B904" s="44"/>
    </row>
    <row r="905" spans="1:2" ht="15">
      <c r="A905" s="38"/>
      <c r="B905" s="44"/>
    </row>
    <row r="906" spans="1:2" ht="15">
      <c r="A906" s="38"/>
      <c r="B906" s="44"/>
    </row>
    <row r="907" spans="1:2" ht="15">
      <c r="A907" s="38"/>
      <c r="B907" s="44"/>
    </row>
    <row r="908" spans="1:2" ht="15">
      <c r="A908" s="38"/>
      <c r="B908" s="44"/>
    </row>
    <row r="909" spans="1:2" ht="15">
      <c r="A909" s="38"/>
      <c r="B909" s="44"/>
    </row>
    <row r="910" spans="1:2" ht="15">
      <c r="A910" s="38"/>
      <c r="B910" s="44"/>
    </row>
    <row r="911" spans="1:2" ht="15">
      <c r="A911" s="38"/>
      <c r="B911" s="44"/>
    </row>
    <row r="912" spans="1:2" ht="15">
      <c r="A912" s="38"/>
      <c r="B912" s="44"/>
    </row>
    <row r="913" spans="1:2" ht="15">
      <c r="A913" s="38"/>
      <c r="B913" s="44"/>
    </row>
    <row r="914" spans="1:2" ht="15">
      <c r="A914" s="38"/>
      <c r="B914" s="44"/>
    </row>
    <row r="915" spans="1:2" ht="15">
      <c r="A915" s="38"/>
      <c r="B915" s="44"/>
    </row>
    <row r="916" spans="1:2" ht="15">
      <c r="A916" s="38"/>
      <c r="B916" s="44"/>
    </row>
    <row r="917" spans="1:2" ht="15">
      <c r="A917" s="38"/>
      <c r="B917" s="44"/>
    </row>
    <row r="918" spans="1:2" ht="15">
      <c r="A918" s="38"/>
      <c r="B918" s="44"/>
    </row>
    <row r="919" spans="1:2" ht="15">
      <c r="A919" s="38"/>
      <c r="B919" s="44"/>
    </row>
    <row r="920" spans="1:2" ht="15">
      <c r="A920" s="38"/>
      <c r="B920" s="44"/>
    </row>
    <row r="921" spans="1:2" ht="15">
      <c r="A921" s="38"/>
      <c r="B921" s="44"/>
    </row>
    <row r="922" spans="1:2" ht="15">
      <c r="A922" s="38"/>
      <c r="B922" s="44"/>
    </row>
    <row r="923" spans="1:2" ht="15">
      <c r="A923" s="38"/>
      <c r="B923" s="44"/>
    </row>
    <row r="924" spans="1:2" ht="15">
      <c r="A924" s="38"/>
      <c r="B924" s="44"/>
    </row>
    <row r="925" spans="1:2" ht="15">
      <c r="A925" s="38"/>
      <c r="B925" s="44"/>
    </row>
    <row r="926" spans="1:2" ht="15">
      <c r="A926" s="38"/>
      <c r="B926" s="44"/>
    </row>
    <row r="927" spans="1:2" ht="15">
      <c r="A927" s="38"/>
      <c r="B927" s="44"/>
    </row>
    <row r="928" spans="1:2" ht="15">
      <c r="A928" s="38"/>
      <c r="B928" s="44"/>
    </row>
    <row r="929" spans="1:2" ht="15">
      <c r="A929" s="38"/>
      <c r="B929" s="44"/>
    </row>
    <row r="930" spans="1:2" ht="15">
      <c r="A930" s="38"/>
      <c r="B930" s="44"/>
    </row>
    <row r="931" spans="1:2" ht="15">
      <c r="A931" s="38"/>
      <c r="B931" s="44"/>
    </row>
    <row r="932" spans="1:2" ht="15">
      <c r="A932" s="38"/>
      <c r="B932" s="44"/>
    </row>
    <row r="933" spans="1:2" ht="15">
      <c r="A933" s="38"/>
      <c r="B933" s="44"/>
    </row>
    <row r="934" spans="1:2" ht="15">
      <c r="A934" s="38"/>
      <c r="B934" s="44"/>
    </row>
    <row r="935" spans="1:2" ht="15">
      <c r="A935" s="38"/>
      <c r="B935" s="44"/>
    </row>
    <row r="936" spans="1:2" ht="15">
      <c r="A936" s="38"/>
      <c r="B936" s="44"/>
    </row>
    <row r="937" spans="1:2" ht="15">
      <c r="A937" s="38"/>
      <c r="B937" s="44"/>
    </row>
    <row r="938" spans="1:2" ht="15">
      <c r="A938" s="38"/>
      <c r="B938" s="44"/>
    </row>
    <row r="939" spans="1:2" ht="15">
      <c r="A939" s="38"/>
      <c r="B939" s="44"/>
    </row>
    <row r="940" spans="1:2" ht="15">
      <c r="A940" s="38"/>
      <c r="B940" s="44"/>
    </row>
    <row r="941" spans="1:2" ht="15">
      <c r="A941" s="38"/>
      <c r="B941" s="44"/>
    </row>
    <row r="942" spans="1:2" ht="15">
      <c r="A942" s="38"/>
      <c r="B942" s="44"/>
    </row>
    <row r="943" spans="1:2" ht="15">
      <c r="A943" s="38"/>
      <c r="B943" s="44"/>
    </row>
    <row r="944" spans="1:2" ht="15">
      <c r="A944" s="38"/>
      <c r="B944" s="44"/>
    </row>
    <row r="945" spans="1:2" ht="15">
      <c r="A945" s="38"/>
      <c r="B945" s="44"/>
    </row>
    <row r="946" spans="1:2" ht="15">
      <c r="A946" s="38"/>
      <c r="B946" s="44"/>
    </row>
    <row r="947" spans="1:2" ht="15">
      <c r="A947" s="38"/>
      <c r="B947" s="44"/>
    </row>
    <row r="948" spans="1:2" ht="15">
      <c r="A948" s="38"/>
      <c r="B948" s="44"/>
    </row>
    <row r="949" spans="1:2" ht="15">
      <c r="A949" s="38"/>
      <c r="B949" s="44"/>
    </row>
    <row r="950" spans="1:2" ht="15">
      <c r="A950" s="38"/>
      <c r="B950" s="44"/>
    </row>
    <row r="951" spans="1:2" ht="15">
      <c r="A951" s="38"/>
      <c r="B951" s="44"/>
    </row>
    <row r="952" spans="1:2" ht="15">
      <c r="A952" s="38"/>
      <c r="B952" s="44"/>
    </row>
    <row r="953" spans="1:2" ht="15">
      <c r="A953" s="38"/>
      <c r="B953" s="44"/>
    </row>
    <row r="954" spans="1:2" ht="15">
      <c r="A954" s="38"/>
      <c r="B954" s="44"/>
    </row>
    <row r="955" spans="1:2" ht="15">
      <c r="A955" s="38"/>
      <c r="B955" s="44"/>
    </row>
    <row r="956" spans="1:2" ht="15">
      <c r="A956" s="38"/>
      <c r="B956" s="44"/>
    </row>
    <row r="957" spans="1:2" ht="15">
      <c r="A957" s="38"/>
      <c r="B957" s="44"/>
    </row>
    <row r="958" spans="1:2" ht="15">
      <c r="A958" s="38"/>
      <c r="B958" s="44"/>
    </row>
    <row r="959" spans="1:2" ht="15">
      <c r="A959" s="38"/>
      <c r="B959" s="44"/>
    </row>
    <row r="960" spans="1:2" ht="15">
      <c r="A960" s="38"/>
      <c r="B960" s="44"/>
    </row>
    <row r="961" spans="1:2" ht="15">
      <c r="A961" s="38"/>
      <c r="B961" s="44"/>
    </row>
    <row r="962" spans="1:2" ht="15">
      <c r="A962" s="38"/>
      <c r="B962" s="44"/>
    </row>
    <row r="963" spans="1:2" ht="15">
      <c r="A963" s="38"/>
      <c r="B963" s="44"/>
    </row>
    <row r="964" spans="1:2" ht="15">
      <c r="A964" s="38"/>
      <c r="B964" s="44"/>
    </row>
    <row r="965" spans="1:2" ht="15">
      <c r="A965" s="38"/>
      <c r="B965" s="44"/>
    </row>
    <row r="966" spans="1:2" ht="15">
      <c r="A966" s="38"/>
      <c r="B966" s="44"/>
    </row>
    <row r="967" spans="1:2" ht="15">
      <c r="A967" s="38"/>
      <c r="B967" s="44"/>
    </row>
    <row r="968" spans="1:2" ht="15">
      <c r="A968" s="38"/>
      <c r="B968" s="44"/>
    </row>
    <row r="969" spans="1:2" ht="15">
      <c r="A969" s="38"/>
      <c r="B969" s="44"/>
    </row>
    <row r="970" spans="1:2" ht="15">
      <c r="A970" s="38"/>
      <c r="B970" s="44"/>
    </row>
    <row r="971" spans="1:2" ht="15">
      <c r="A971" s="38"/>
      <c r="B971" s="44"/>
    </row>
    <row r="972" spans="1:2" ht="15">
      <c r="A972" s="38"/>
      <c r="B972" s="44"/>
    </row>
    <row r="973" spans="1:2" ht="15">
      <c r="A973" s="38"/>
      <c r="B973" s="44"/>
    </row>
    <row r="974" spans="1:2" ht="15">
      <c r="A974" s="38"/>
      <c r="B974" s="44"/>
    </row>
    <row r="975" spans="1:2" ht="15">
      <c r="A975" s="38"/>
      <c r="B975" s="44"/>
    </row>
    <row r="976" spans="1:2" ht="15">
      <c r="A976" s="38"/>
      <c r="B976" s="44"/>
    </row>
    <row r="977" spans="1:2" ht="15">
      <c r="A977" s="38"/>
      <c r="B977" s="44"/>
    </row>
    <row r="978" spans="1:2" ht="15">
      <c r="A978" s="38"/>
      <c r="B978" s="44"/>
    </row>
    <row r="979" spans="1:2" ht="15">
      <c r="A979" s="38"/>
      <c r="B979" s="44"/>
    </row>
    <row r="980" spans="1:2" ht="15">
      <c r="A980" s="38"/>
      <c r="B980" s="44"/>
    </row>
    <row r="981" spans="1:2" ht="15">
      <c r="A981" s="38"/>
      <c r="B981" s="44"/>
    </row>
    <row r="982" spans="1:2" ht="15">
      <c r="A982" s="38"/>
      <c r="B982" s="44"/>
    </row>
    <row r="983" spans="1:2" ht="15">
      <c r="A983" s="38"/>
      <c r="B983" s="44"/>
    </row>
    <row r="984" spans="1:2" ht="15">
      <c r="A984" s="38"/>
      <c r="B984" s="44"/>
    </row>
    <row r="985" spans="1:2" ht="15">
      <c r="A985" s="38"/>
      <c r="B985" s="44"/>
    </row>
    <row r="986" spans="1:2" ht="15">
      <c r="A986" s="38"/>
      <c r="B986" s="44"/>
    </row>
    <row r="987" spans="1:2" ht="15">
      <c r="A987" s="38"/>
      <c r="B987" s="44"/>
    </row>
    <row r="988" spans="1:2" ht="15">
      <c r="A988" s="38"/>
      <c r="B988" s="44"/>
    </row>
    <row r="989" spans="1:2" ht="15">
      <c r="A989" s="38"/>
      <c r="B989" s="44"/>
    </row>
    <row r="990" spans="1:2" ht="15">
      <c r="A990" s="38"/>
      <c r="B990" s="44"/>
    </row>
    <row r="991" spans="1:2" ht="15">
      <c r="A991" s="38"/>
      <c r="B991" s="44"/>
    </row>
    <row r="992" spans="1:2" ht="15">
      <c r="A992" s="38"/>
      <c r="B992" s="44"/>
    </row>
    <row r="993" spans="1:2" ht="15">
      <c r="A993" s="38"/>
      <c r="B993" s="44"/>
    </row>
    <row r="994" spans="1:2" ht="15">
      <c r="A994" s="38"/>
      <c r="B994" s="44"/>
    </row>
    <row r="995" spans="1:2" ht="15">
      <c r="A995" s="38"/>
      <c r="B995" s="44"/>
    </row>
    <row r="996" spans="1:2" ht="15">
      <c r="A996" s="38"/>
      <c r="B996" s="44"/>
    </row>
    <row r="997" spans="1:2" ht="15">
      <c r="A997" s="38"/>
      <c r="B997" s="44"/>
    </row>
    <row r="998" spans="1:2" ht="15">
      <c r="A998" s="38"/>
      <c r="B998" s="44"/>
    </row>
    <row r="999" spans="1:2" ht="15">
      <c r="A999" s="38"/>
      <c r="B999" s="44"/>
    </row>
    <row r="1000" spans="1:2" ht="15">
      <c r="A1000" s="38"/>
      <c r="B1000" s="44"/>
    </row>
    <row r="1001" spans="1:2" ht="15">
      <c r="A1001" s="38"/>
      <c r="B1001" s="44"/>
    </row>
    <row r="1002" spans="1:2" ht="15">
      <c r="A1002" s="38"/>
      <c r="B1002" s="44"/>
    </row>
    <row r="1003" spans="1:2" ht="15">
      <c r="A1003" s="38"/>
      <c r="B1003" s="44"/>
    </row>
    <row r="1004" spans="1:2" ht="15">
      <c r="A1004" s="38"/>
      <c r="B1004" s="44"/>
    </row>
    <row r="1005" spans="1:2" ht="15">
      <c r="A1005" s="38"/>
      <c r="B1005" s="44"/>
    </row>
    <row r="1006" spans="1:2" ht="15">
      <c r="A1006" s="38"/>
      <c r="B1006" s="44"/>
    </row>
    <row r="1007" spans="1:2" ht="15">
      <c r="A1007" s="38"/>
      <c r="B1007" s="44"/>
    </row>
    <row r="1008" spans="1:2" ht="15">
      <c r="A1008" s="38"/>
      <c r="B1008" s="44"/>
    </row>
    <row r="1009" spans="1:2" ht="15">
      <c r="A1009" s="38"/>
      <c r="B1009" s="44"/>
    </row>
    <row r="1010" spans="1:2" ht="15">
      <c r="A1010" s="38"/>
      <c r="B1010" s="44"/>
    </row>
    <row r="1011" spans="1:2" ht="15">
      <c r="A1011" s="38"/>
      <c r="B1011" s="44"/>
    </row>
    <row r="1012" spans="1:2" ht="15">
      <c r="A1012" s="38"/>
      <c r="B1012" s="44"/>
    </row>
    <row r="1013" spans="1:2" ht="15">
      <c r="A1013" s="38"/>
      <c r="B1013" s="44"/>
    </row>
    <row r="1014" spans="1:2" ht="15">
      <c r="A1014" s="38"/>
      <c r="B1014" s="44"/>
    </row>
    <row r="1015" spans="1:2" ht="15">
      <c r="A1015" s="38"/>
      <c r="B1015" s="44"/>
    </row>
    <row r="1016" spans="1:2" ht="15">
      <c r="A1016" s="38"/>
      <c r="B1016" s="44"/>
    </row>
    <row r="1017" spans="1:2" ht="15">
      <c r="A1017" s="38"/>
      <c r="B1017" s="44"/>
    </row>
    <row r="1018" spans="1:2" ht="15">
      <c r="A1018" s="38"/>
      <c r="B1018" s="44"/>
    </row>
    <row r="1019" spans="1:2" ht="15">
      <c r="A1019" s="38"/>
      <c r="B1019" s="44"/>
    </row>
    <row r="1020" spans="1:2" ht="15">
      <c r="A1020" s="38"/>
      <c r="B1020" s="44"/>
    </row>
    <row r="1021" spans="1:2" ht="15">
      <c r="A1021" s="38"/>
      <c r="B1021" s="44"/>
    </row>
    <row r="1022" spans="1:2" ht="15">
      <c r="A1022" s="38"/>
      <c r="B1022" s="44"/>
    </row>
    <row r="1023" spans="1:2" ht="15">
      <c r="A1023" s="38"/>
      <c r="B1023" s="44"/>
    </row>
    <row r="1024" spans="1:2" ht="15">
      <c r="A1024" s="38"/>
      <c r="B1024" s="44"/>
    </row>
    <row r="1025" spans="1:2" ht="15">
      <c r="A1025" s="38"/>
      <c r="B1025" s="44"/>
    </row>
    <row r="1026" spans="1:2" ht="15">
      <c r="A1026" s="38"/>
      <c r="B1026" s="44"/>
    </row>
    <row r="1027" spans="1:2" ht="15">
      <c r="A1027" s="38"/>
      <c r="B1027" s="44"/>
    </row>
    <row r="1028" spans="1:2" ht="15">
      <c r="A1028" s="38"/>
      <c r="B1028" s="44"/>
    </row>
    <row r="1029" spans="1:2" ht="15">
      <c r="A1029" s="38"/>
      <c r="B1029" s="44"/>
    </row>
    <row r="1030" spans="1:2" ht="15">
      <c r="A1030" s="38"/>
      <c r="B1030" s="44"/>
    </row>
    <row r="1031" spans="1:2" ht="15">
      <c r="A1031" s="38"/>
      <c r="B1031" s="44"/>
    </row>
    <row r="1032" spans="1:2" ht="15">
      <c r="A1032" s="38"/>
      <c r="B1032" s="44"/>
    </row>
    <row r="1033" spans="1:2" ht="15">
      <c r="A1033" s="38"/>
      <c r="B1033" s="44"/>
    </row>
    <row r="1034" spans="1:2" ht="15">
      <c r="A1034" s="38"/>
      <c r="B1034" s="44"/>
    </row>
    <row r="1035" spans="1:2" ht="15">
      <c r="A1035" s="38"/>
      <c r="B1035" s="44"/>
    </row>
    <row r="1036" spans="1:2" ht="15">
      <c r="A1036" s="38"/>
      <c r="B1036" s="44"/>
    </row>
    <row r="1037" spans="1:2" ht="15">
      <c r="A1037" s="38"/>
      <c r="B1037" s="44"/>
    </row>
    <row r="1038" spans="1:2" ht="15">
      <c r="A1038" s="38"/>
      <c r="B1038" s="44"/>
    </row>
    <row r="1039" spans="1:2" ht="15">
      <c r="A1039" s="38"/>
      <c r="B1039" s="44"/>
    </row>
    <row r="1040" spans="1:2" ht="15">
      <c r="A1040" s="38"/>
      <c r="B1040" s="44"/>
    </row>
    <row r="1041" spans="1:2" ht="15">
      <c r="A1041" s="38"/>
      <c r="B1041" s="44"/>
    </row>
    <row r="1042" spans="1:2" ht="15">
      <c r="A1042" s="38"/>
      <c r="B1042" s="44"/>
    </row>
    <row r="1043" spans="1:2" ht="15">
      <c r="A1043" s="38"/>
      <c r="B1043" s="44"/>
    </row>
    <row r="1044" spans="1:2" ht="15">
      <c r="A1044" s="38"/>
      <c r="B1044" s="44"/>
    </row>
    <row r="1045" spans="1:2" ht="15">
      <c r="A1045" s="38"/>
      <c r="B1045" s="44"/>
    </row>
    <row r="1046" spans="1:2" ht="15">
      <c r="A1046" s="38"/>
      <c r="B1046" s="44"/>
    </row>
    <row r="1047" spans="1:2" ht="15">
      <c r="A1047" s="38"/>
      <c r="B1047" s="44"/>
    </row>
    <row r="1048" spans="1:2" ht="15">
      <c r="A1048" s="38"/>
      <c r="B1048" s="44"/>
    </row>
    <row r="1049" spans="1:2" ht="15">
      <c r="A1049" s="38"/>
      <c r="B1049" s="44"/>
    </row>
    <row r="1050" spans="1:2" ht="15">
      <c r="A1050" s="38"/>
      <c r="B1050" s="44"/>
    </row>
    <row r="1051" spans="1:2" ht="15">
      <c r="A1051" s="38"/>
      <c r="B1051" s="44"/>
    </row>
    <row r="1052" spans="1:2" ht="15">
      <c r="A1052" s="38"/>
      <c r="B1052" s="44"/>
    </row>
    <row r="1053" spans="1:2" ht="15">
      <c r="A1053" s="38"/>
      <c r="B1053" s="44"/>
    </row>
    <row r="1054" spans="1:2" ht="15">
      <c r="A1054" s="38"/>
      <c r="B1054" s="44"/>
    </row>
    <row r="1055" spans="1:2" ht="15">
      <c r="A1055" s="38"/>
      <c r="B1055" s="44"/>
    </row>
    <row r="1056" spans="1:2" ht="15">
      <c r="A1056" s="38"/>
      <c r="B1056" s="44"/>
    </row>
    <row r="1057" spans="1:2" ht="15">
      <c r="A1057" s="38"/>
      <c r="B1057" s="44"/>
    </row>
    <row r="1058" spans="1:2" ht="15">
      <c r="A1058" s="38"/>
      <c r="B1058" s="44"/>
    </row>
    <row r="1059" spans="1:2" ht="15">
      <c r="A1059" s="38"/>
      <c r="B1059" s="44"/>
    </row>
    <row r="1060" spans="1:2" ht="15">
      <c r="A1060" s="38"/>
      <c r="B1060" s="44"/>
    </row>
    <row r="1061" spans="1:2" ht="15">
      <c r="A1061" s="38"/>
      <c r="B1061" s="44"/>
    </row>
    <row r="1062" spans="1:2" ht="15">
      <c r="A1062" s="38"/>
      <c r="B1062" s="44"/>
    </row>
    <row r="1063" spans="1:2" ht="15">
      <c r="A1063" s="38"/>
      <c r="B1063" s="44"/>
    </row>
    <row r="1064" spans="1:2" ht="15">
      <c r="A1064" s="38"/>
      <c r="B1064" s="44"/>
    </row>
    <row r="1065" spans="1:2" ht="15">
      <c r="A1065" s="38"/>
      <c r="B1065" s="44"/>
    </row>
    <row r="1066" spans="1:2" ht="15">
      <c r="A1066" s="38"/>
      <c r="B1066" s="44"/>
    </row>
    <row r="1067" spans="1:2" ht="15">
      <c r="A1067" s="38"/>
      <c r="B1067" s="44"/>
    </row>
    <row r="1068" spans="1:2" ht="15">
      <c r="A1068" s="38"/>
      <c r="B1068" s="44"/>
    </row>
    <row r="1069" spans="1:2" ht="15">
      <c r="A1069" s="38"/>
      <c r="B1069" s="44"/>
    </row>
  </sheetData>
  <conditionalFormatting sqref="A1:A4 A11:A114 A116:A159 A161:A262 A265 A268:A269 A271 A273 A275:A279 A282:A284 A286:A1069">
    <cfRule type="notContainsBlanks" dxfId="0" priority="1">
      <formula>LEN(TRIM(A1))&gt;0</formula>
    </cfRule>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Stratigraphic Dataset</vt:lpstr>
      <vt:lpstr>Single occurrence-Fm. dates</vt:lpstr>
      <vt:lpstr>Formation binning</vt:lpstr>
      <vt:lpstr>References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Alessandro Chiarenza</dc:creator>
  <cp:lastModifiedBy>Alessandro Chiarenza</cp:lastModifiedBy>
  <dcterms:created xsi:type="dcterms:W3CDTF">2018-09-24T12:54:54Z</dcterms:created>
  <dcterms:modified xsi:type="dcterms:W3CDTF">2018-09-24T13:02:54Z</dcterms:modified>
</cp:coreProperties>
</file>