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  <sheet state="visible" name="Copy of Sheet2" sheetId="3" r:id="rId6"/>
    <sheet state="visible" name="Copy of Copy of Sheet2" sheetId="4" r:id="rId7"/>
    <sheet state="visible" name="Copy of Copy of Copy of Sheet2" sheetId="5" r:id="rId8"/>
    <sheet state="visible" name="Copy of Copy of Copy of Sheet2 " sheetId="6" r:id="rId9"/>
  </sheets>
  <definedNames/>
  <calcPr/>
</workbook>
</file>

<file path=xl/sharedStrings.xml><?xml version="1.0" encoding="utf-8"?>
<sst xmlns="http://schemas.openxmlformats.org/spreadsheetml/2006/main" count="211" uniqueCount="67">
  <si>
    <t>Parameter</t>
  </si>
  <si>
    <t>Units</t>
  </si>
  <si>
    <t>Pinion</t>
  </si>
  <si>
    <t>Gear</t>
  </si>
  <si>
    <t>Torque, T</t>
  </si>
  <si>
    <t>NM</t>
  </si>
  <si>
    <t>Normal Module, mn</t>
  </si>
  <si>
    <t>mm</t>
  </si>
  <si>
    <t>Pressure Angle, phi</t>
  </si>
  <si>
    <t>degree</t>
  </si>
  <si>
    <t>Helix Angle, psi</t>
  </si>
  <si>
    <t>RPM, n</t>
  </si>
  <si>
    <t>rpm</t>
  </si>
  <si>
    <t>Number of Teeth, N</t>
  </si>
  <si>
    <t>no.</t>
  </si>
  <si>
    <t>Gear Ratio</t>
  </si>
  <si>
    <t>Pitch Diameter, d</t>
  </si>
  <si>
    <t>Root Diameter, dr</t>
  </si>
  <si>
    <t>Outer Diameter, do</t>
  </si>
  <si>
    <t>Addendum, a</t>
  </si>
  <si>
    <t>Dedendum, b</t>
  </si>
  <si>
    <t>Transverse Module</t>
  </si>
  <si>
    <t>Transverse Pressure Angle</t>
  </si>
  <si>
    <t>Tangential Force, Wt</t>
  </si>
  <si>
    <t>N</t>
  </si>
  <si>
    <t>Raidal Force, Wr</t>
  </si>
  <si>
    <t>Axial Force, Wa</t>
  </si>
  <si>
    <t>Resultant Force, W</t>
  </si>
  <si>
    <t>Ap</t>
  </si>
  <si>
    <t>m</t>
  </si>
  <si>
    <t>Pa</t>
  </si>
  <si>
    <t>kN</t>
  </si>
  <si>
    <t>hours</t>
  </si>
  <si>
    <t>Pr</t>
  </si>
  <si>
    <t>rotation speed</t>
  </si>
  <si>
    <t>pa/pr</t>
  </si>
  <si>
    <t>L10</t>
  </si>
  <si>
    <t>MC</t>
  </si>
  <si>
    <t>X</t>
  </si>
  <si>
    <t>Y</t>
  </si>
  <si>
    <t>P</t>
  </si>
  <si>
    <t>C</t>
  </si>
  <si>
    <t>Bearing 6404</t>
  </si>
  <si>
    <t>C0</t>
  </si>
  <si>
    <t>Pa/C0</t>
  </si>
  <si>
    <t>lower point pa/c0</t>
  </si>
  <si>
    <t>upper point pa/c0</t>
  </si>
  <si>
    <t>lower point e</t>
  </si>
  <si>
    <t>upper point e</t>
  </si>
  <si>
    <t>slope</t>
  </si>
  <si>
    <t>e (interpolated)</t>
  </si>
  <si>
    <t>lower point y</t>
  </si>
  <si>
    <t>upper point y</t>
  </si>
  <si>
    <t>Y (interpolated)</t>
  </si>
  <si>
    <t>Bearing 6407</t>
  </si>
  <si>
    <t>Bearing 6408</t>
  </si>
  <si>
    <t>Fra</t>
  </si>
  <si>
    <t>Frb</t>
  </si>
  <si>
    <t>Wae</t>
  </si>
  <si>
    <t>Bearing 30208</t>
  </si>
  <si>
    <t>c: 60.1 kN</t>
  </si>
  <si>
    <t>lambda</t>
  </si>
  <si>
    <t>Ya</t>
  </si>
  <si>
    <t>Yb</t>
  </si>
  <si>
    <t>Pb</t>
  </si>
  <si>
    <t>Ca</t>
  </si>
  <si>
    <t>Cb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</si>
</sst>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00"/>
    <numFmt numFmtId="165" formatCode="0.00000"/>
    <numFmt numFmtId="166" formatCode="m/d"/>
  </numFmts>
  <fonts count="6">
    <font>
      <sz val="10.0"/>
      <color rgb="FF000000"/>
      <name val="Arial"/>
      <scheme val="minor"/>
    </font>
    <font>
      <b/>
      <sz val="14.0"/>
      <color theme="1"/>
      <name val="Calibri"/>
    </font>
    <font>
      <sz val="14.0"/>
      <color theme="1"/>
      <name val="Calibri"/>
    </font>
    <font/>
    <font>
      <sz val="13.0"/>
      <color theme="1"/>
      <name val="Calibri"/>
    </font>
    <font>
      <b/>
      <sz val="13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</fills>
  <borders count="3">
    <border/>
    <border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horizontal="left" readingOrder="0"/>
    </xf>
    <xf borderId="1" fillId="0" fontId="1" numFmtId="164" xfId="0" applyAlignment="1" applyBorder="1" applyFont="1" applyNumberFormat="1">
      <alignment horizontal="left" readingOrder="0"/>
    </xf>
    <xf borderId="0" fillId="0" fontId="2" numFmtId="164" xfId="0" applyAlignment="1" applyFont="1" applyNumberFormat="1">
      <alignment horizontal="center"/>
    </xf>
    <xf borderId="0" fillId="0" fontId="2" numFmtId="165" xfId="0" applyAlignment="1" applyFont="1" applyNumberFormat="1">
      <alignment horizontal="center"/>
    </xf>
    <xf borderId="0" fillId="0" fontId="2" numFmtId="164" xfId="0" applyAlignment="1" applyFont="1" applyNumberFormat="1">
      <alignment horizontal="left" readingOrder="0"/>
    </xf>
    <xf borderId="0" fillId="2" fontId="2" numFmtId="164" xfId="0" applyAlignment="1" applyFill="1" applyFont="1" applyNumberFormat="1">
      <alignment horizontal="left" readingOrder="0"/>
    </xf>
    <xf borderId="0" fillId="0" fontId="2" numFmtId="164" xfId="0" applyAlignment="1" applyFont="1" applyNumberFormat="1">
      <alignment horizontal="left"/>
    </xf>
    <xf borderId="2" fillId="0" fontId="2" numFmtId="164" xfId="0" applyAlignment="1" applyBorder="1" applyFont="1" applyNumberFormat="1">
      <alignment horizontal="left" readingOrder="0"/>
    </xf>
    <xf borderId="2" fillId="0" fontId="2" numFmtId="164" xfId="0" applyAlignment="1" applyBorder="1" applyFont="1" applyNumberFormat="1">
      <alignment horizontal="left"/>
    </xf>
    <xf borderId="1" fillId="0" fontId="2" numFmtId="164" xfId="0" applyAlignment="1" applyBorder="1" applyFont="1" applyNumberFormat="1">
      <alignment horizontal="left" readingOrder="0"/>
    </xf>
    <xf borderId="1" fillId="0" fontId="2" numFmtId="164" xfId="0" applyAlignment="1" applyBorder="1" applyFont="1" applyNumberFormat="1">
      <alignment horizontal="left"/>
    </xf>
    <xf borderId="1" fillId="0" fontId="3" numFmtId="0" xfId="0" applyBorder="1" applyFont="1"/>
    <xf borderId="2" fillId="0" fontId="3" numFmtId="0" xfId="0" applyBorder="1" applyFont="1"/>
    <xf borderId="0" fillId="0" fontId="4" numFmtId="164" xfId="0" applyFont="1" applyNumberFormat="1"/>
    <xf borderId="0" fillId="0" fontId="4" numFmtId="164" xfId="0" applyAlignment="1" applyFont="1" applyNumberFormat="1">
      <alignment readingOrder="0"/>
    </xf>
    <xf borderId="0" fillId="0" fontId="5" numFmtId="164" xfId="0" applyAlignment="1" applyFont="1" applyNumberFormat="1">
      <alignment readingOrder="0"/>
    </xf>
    <xf borderId="2" fillId="0" fontId="5" numFmtId="164" xfId="0" applyAlignment="1" applyBorder="1" applyFont="1" applyNumberFormat="1">
      <alignment readingOrder="0"/>
    </xf>
    <xf borderId="2" fillId="0" fontId="4" numFmtId="164" xfId="0" applyAlignment="1" applyBorder="1" applyFont="1" applyNumberFormat="1">
      <alignment readingOrder="0"/>
    </xf>
    <xf borderId="1" fillId="0" fontId="5" numFmtId="164" xfId="0" applyAlignment="1" applyBorder="1" applyFont="1" applyNumberFormat="1">
      <alignment readingOrder="0"/>
    </xf>
    <xf borderId="1" fillId="0" fontId="4" numFmtId="164" xfId="0" applyBorder="1" applyFont="1" applyNumberFormat="1"/>
    <xf borderId="0" fillId="2" fontId="5" numFmtId="164" xfId="0" applyAlignment="1" applyFont="1" applyNumberFormat="1">
      <alignment readingOrder="0"/>
    </xf>
    <xf borderId="0" fillId="2" fontId="4" numFmtId="164" xfId="0" applyFont="1" applyNumberFormat="1"/>
    <xf borderId="0" fillId="2" fontId="4" numFmtId="164" xfId="0" applyAlignment="1" applyFont="1" applyNumberFormat="1">
      <alignment readingOrder="0"/>
    </xf>
    <xf borderId="2" fillId="0" fontId="4" numFmtId="0" xfId="0" applyAlignment="1" applyBorder="1" applyFont="1">
      <alignment readingOrder="0"/>
    </xf>
    <xf borderId="0" fillId="0" fontId="4" numFmtId="0" xfId="0" applyAlignment="1" applyFont="1">
      <alignment readingOrder="0"/>
    </xf>
    <xf borderId="1" fillId="0" fontId="4" numFmtId="164" xfId="0" applyAlignment="1" applyBorder="1" applyFont="1" applyNumberFormat="1">
      <alignment readingOrder="0"/>
    </xf>
    <xf borderId="1" fillId="2" fontId="4" numFmtId="164" xfId="0" applyAlignment="1" applyBorder="1" applyFont="1" applyNumberFormat="1">
      <alignment readingOrder="0"/>
    </xf>
    <xf borderId="1" fillId="2" fontId="4" numFmtId="164" xfId="0" applyBorder="1" applyFont="1" applyNumberFormat="1"/>
    <xf borderId="0" fillId="0" fontId="4" numFmtId="1" xfId="0" applyAlignment="1" applyFont="1" applyNumberFormat="1">
      <alignment readingOrder="0"/>
    </xf>
    <xf borderId="0" fillId="0" fontId="4" numFmtId="1" xfId="0" applyFont="1" applyNumberFormat="1"/>
    <xf borderId="0" fillId="0" fontId="4" numFmtId="166" xfId="0" applyAlignment="1" applyFont="1" applyNumberFormat="1">
      <alignment readingOrder="0"/>
    </xf>
    <xf borderId="1" fillId="2" fontId="5" numFmtId="164" xfId="0" applyAlignment="1" applyBorder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8.5"/>
    <col customWidth="1" min="2" max="2" width="25.63"/>
    <col customWidth="1" min="3" max="3" width="7.63"/>
    <col customWidth="1" min="4" max="4" width="9.88"/>
    <col customWidth="1" min="5" max="5" width="8.63"/>
  </cols>
  <sheetData>
    <row r="1">
      <c r="A1" s="1"/>
      <c r="B1" s="2" t="s">
        <v>0</v>
      </c>
      <c r="C1" s="2" t="s">
        <v>1</v>
      </c>
      <c r="D1" s="2" t="s">
        <v>2</v>
      </c>
      <c r="E1" s="2" t="s">
        <v>3</v>
      </c>
      <c r="F1" s="3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ht="29.25" customHeight="1">
      <c r="A2" s="5"/>
      <c r="B2" s="5" t="s">
        <v>4</v>
      </c>
      <c r="C2" s="5" t="s">
        <v>5</v>
      </c>
      <c r="D2" s="6">
        <v>381.97</v>
      </c>
      <c r="E2" s="7">
        <f>D2/D8</f>
        <v>974.0235</v>
      </c>
      <c r="F2" s="3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ht="29.25" customHeight="1">
      <c r="A3" s="5"/>
      <c r="B3" s="5" t="s">
        <v>6</v>
      </c>
      <c r="C3" s="5" t="s">
        <v>7</v>
      </c>
      <c r="D3" s="6">
        <v>5.0</v>
      </c>
      <c r="F3" s="3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ht="29.25" customHeight="1">
      <c r="A4" s="5"/>
      <c r="B4" s="5" t="s">
        <v>8</v>
      </c>
      <c r="C4" s="5" t="s">
        <v>9</v>
      </c>
      <c r="D4" s="6">
        <v>20.0</v>
      </c>
      <c r="F4" s="3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ht="29.25" customHeight="1">
      <c r="A5" s="5"/>
      <c r="B5" s="5" t="s">
        <v>10</v>
      </c>
      <c r="C5" s="5" t="s">
        <v>9</v>
      </c>
      <c r="D5" s="6">
        <v>17.0</v>
      </c>
      <c r="F5" s="3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ht="29.25" customHeight="1">
      <c r="A6" s="5"/>
      <c r="B6" s="5" t="s">
        <v>11</v>
      </c>
      <c r="C6" s="5" t="s">
        <v>12</v>
      </c>
      <c r="D6" s="6">
        <v>1300.0</v>
      </c>
      <c r="E6" s="7">
        <f>D6*D8</f>
        <v>509.8039216</v>
      </c>
      <c r="F6" s="3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ht="29.25" customHeight="1">
      <c r="A7" s="5"/>
      <c r="B7" s="5" t="s">
        <v>13</v>
      </c>
      <c r="C7" s="5" t="s">
        <v>14</v>
      </c>
      <c r="D7" s="6">
        <v>20.0</v>
      </c>
      <c r="E7" s="6">
        <v>51.0</v>
      </c>
      <c r="F7" s="3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 ht="29.25" customHeight="1">
      <c r="A8" s="5"/>
      <c r="B8" s="5" t="s">
        <v>15</v>
      </c>
      <c r="C8" s="7"/>
      <c r="D8" s="7">
        <f>D7/E7</f>
        <v>0.3921568627</v>
      </c>
      <c r="F8" s="3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 ht="29.25" customHeight="1">
      <c r="A9" s="5"/>
      <c r="B9" s="8" t="s">
        <v>16</v>
      </c>
      <c r="C9" s="8" t="s">
        <v>7</v>
      </c>
      <c r="D9" s="9">
        <f>D7*D14</f>
        <v>104.5691756</v>
      </c>
      <c r="E9" s="9">
        <f>E7*D14</f>
        <v>266.6513979</v>
      </c>
      <c r="F9" s="3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 ht="29.25" customHeight="1">
      <c r="A10" s="5"/>
      <c r="B10" s="5" t="s">
        <v>17</v>
      </c>
      <c r="C10" s="5" t="s">
        <v>7</v>
      </c>
      <c r="D10" s="7">
        <f>D9-2*D13</f>
        <v>92.06917565</v>
      </c>
      <c r="E10" s="7">
        <f>E9-2*D13</f>
        <v>254.1513979</v>
      </c>
      <c r="F10" s="3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 ht="29.25" customHeight="1">
      <c r="A11" s="5"/>
      <c r="B11" s="5" t="s">
        <v>18</v>
      </c>
      <c r="C11" s="5" t="s">
        <v>7</v>
      </c>
      <c r="D11" s="7">
        <f>D9+2*D12</f>
        <v>114.5691756</v>
      </c>
      <c r="E11" s="7">
        <f>E9+2*D12</f>
        <v>276.6513979</v>
      </c>
      <c r="F11" s="3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ht="29.25" customHeight="1">
      <c r="A12" s="5"/>
      <c r="B12" s="5" t="s">
        <v>19</v>
      </c>
      <c r="C12" s="5" t="s">
        <v>7</v>
      </c>
      <c r="D12" s="7">
        <f>D3</f>
        <v>5</v>
      </c>
      <c r="F12" s="3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ht="29.25" customHeight="1">
      <c r="A13" s="5"/>
      <c r="B13" s="10" t="s">
        <v>20</v>
      </c>
      <c r="C13" s="10" t="s">
        <v>7</v>
      </c>
      <c r="D13" s="11">
        <f>1.25*D3</f>
        <v>6.25</v>
      </c>
      <c r="E13" s="12"/>
      <c r="F13" s="3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ht="29.25" customHeight="1">
      <c r="A14" s="5"/>
      <c r="B14" s="5" t="s">
        <v>21</v>
      </c>
      <c r="C14" s="5" t="s">
        <v>7</v>
      </c>
      <c r="D14" s="7">
        <f>D3/cos(Radians(D5))</f>
        <v>5.228458782</v>
      </c>
      <c r="F14" s="3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ht="29.25" customHeight="1">
      <c r="A15" s="5"/>
      <c r="B15" s="5" t="s">
        <v>22</v>
      </c>
      <c r="C15" s="5" t="s">
        <v>9</v>
      </c>
      <c r="D15" s="7">
        <f>degrees(ATAN(tan(Radians(D4))/cos(radians(D5))))</f>
        <v>20.83685847</v>
      </c>
      <c r="F15" s="3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ht="29.25" customHeight="1">
      <c r="A16" s="5"/>
      <c r="B16" s="8" t="s">
        <v>23</v>
      </c>
      <c r="C16" s="8" t="s">
        <v>24</v>
      </c>
      <c r="D16" s="9">
        <f>2000*D2/D9</f>
        <v>7305.594553</v>
      </c>
      <c r="E16" s="13"/>
      <c r="F16" s="3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ht="29.25" customHeight="1">
      <c r="A17" s="5"/>
      <c r="B17" s="5" t="s">
        <v>25</v>
      </c>
      <c r="C17" s="5" t="s">
        <v>24</v>
      </c>
      <c r="D17" s="7">
        <f>D19*Sin(Radians(D4))</f>
        <v>2780.514208</v>
      </c>
      <c r="F17" s="3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ht="29.25" customHeight="1">
      <c r="A18" s="5"/>
      <c r="B18" s="5" t="s">
        <v>26</v>
      </c>
      <c r="C18" s="5" t="s">
        <v>24</v>
      </c>
      <c r="D18" s="7">
        <f>D19*cos(Radians(D4))*sin(Radians(D5))</f>
        <v>2233.544401</v>
      </c>
      <c r="F18" s="3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ht="29.25" customHeight="1">
      <c r="A19" s="5"/>
      <c r="B19" s="10" t="s">
        <v>27</v>
      </c>
      <c r="C19" s="10" t="s">
        <v>24</v>
      </c>
      <c r="D19" s="11">
        <f>D16/Cos(Radians(D5))/Cos(Radians(D4))</f>
        <v>8129.679675</v>
      </c>
      <c r="E19" s="12"/>
      <c r="F19" s="3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</row>
    <row r="100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</row>
    <row r="1002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  <c r="AA1002" s="4"/>
    </row>
    <row r="1003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  <c r="AA1003" s="4"/>
    </row>
    <row r="1004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  <c r="AA1004" s="4"/>
    </row>
  </sheetData>
  <mergeCells count="12">
    <mergeCell ref="D15:E15"/>
    <mergeCell ref="D16:E16"/>
    <mergeCell ref="D17:E17"/>
    <mergeCell ref="D18:E18"/>
    <mergeCell ref="D19:E19"/>
    <mergeCell ref="D3:E3"/>
    <mergeCell ref="D4:E4"/>
    <mergeCell ref="D5:E5"/>
    <mergeCell ref="D8:E8"/>
    <mergeCell ref="D12:E12"/>
    <mergeCell ref="D13:E13"/>
    <mergeCell ref="D14:E14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2" max="2" width="16.88"/>
    <col customWidth="1" min="3" max="3" width="7.0"/>
    <col customWidth="1" min="4" max="4" width="3.38"/>
    <col customWidth="1" min="5" max="5" width="3.0"/>
    <col customWidth="1" min="6" max="6" width="14.13"/>
    <col customWidth="1" min="7" max="7" width="10.38"/>
    <col customWidth="1" min="8" max="8" width="4.63"/>
  </cols>
  <sheetData>
    <row r="1">
      <c r="A1" s="14"/>
      <c r="B1" s="15"/>
      <c r="C1" s="15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>
      <c r="A2" s="14"/>
      <c r="B2" s="16" t="s">
        <v>28</v>
      </c>
      <c r="C2" s="15">
        <v>1.0</v>
      </c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>
      <c r="A3" s="14"/>
      <c r="B3" s="16" t="s">
        <v>29</v>
      </c>
      <c r="C3" s="15">
        <v>3.0</v>
      </c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>
      <c r="A4" s="14"/>
      <c r="B4" s="17" t="s">
        <v>30</v>
      </c>
      <c r="C4" s="18">
        <v>2.233</v>
      </c>
      <c r="D4" s="18" t="s">
        <v>31</v>
      </c>
      <c r="E4" s="14"/>
      <c r="F4" s="16" t="s">
        <v>32</v>
      </c>
      <c r="G4" s="15">
        <v>11000.0</v>
      </c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>
      <c r="A5" s="14"/>
      <c r="B5" s="16" t="s">
        <v>33</v>
      </c>
      <c r="C5" s="15">
        <v>4.202</v>
      </c>
      <c r="D5" s="15" t="s">
        <v>31</v>
      </c>
      <c r="E5" s="14"/>
      <c r="F5" s="16" t="s">
        <v>34</v>
      </c>
      <c r="G5" s="15">
        <v>1300.0</v>
      </c>
      <c r="H5" s="15" t="s">
        <v>12</v>
      </c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>
      <c r="A6" s="14"/>
      <c r="B6" s="19" t="s">
        <v>35</v>
      </c>
      <c r="C6" s="20">
        <f>C4/C5</f>
        <v>0.5314136126</v>
      </c>
      <c r="D6" s="20"/>
      <c r="E6" s="14"/>
      <c r="F6" s="16" t="s">
        <v>36</v>
      </c>
      <c r="G6" s="14">
        <f>G4*60*G5*10^-6</f>
        <v>858</v>
      </c>
      <c r="H6" s="15" t="s">
        <v>37</v>
      </c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>
      <c r="A7" s="14"/>
      <c r="B7" s="16" t="s">
        <v>38</v>
      </c>
      <c r="C7" s="15">
        <v>1.0</v>
      </c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>
      <c r="A8" s="14"/>
      <c r="B8" s="16" t="s">
        <v>39</v>
      </c>
      <c r="C8" s="15">
        <v>0.0</v>
      </c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>
      <c r="A9" s="14"/>
      <c r="B9" s="21" t="s">
        <v>40</v>
      </c>
      <c r="C9" s="22">
        <f>C2*(C7*C5 + C4*C8)</f>
        <v>4.202</v>
      </c>
      <c r="D9" s="23" t="s">
        <v>31</v>
      </c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>
      <c r="A10" s="14"/>
      <c r="B10" s="21" t="s">
        <v>41</v>
      </c>
      <c r="C10" s="22">
        <f>C9*G6^(1/C3)</f>
        <v>39.92869755</v>
      </c>
      <c r="D10" s="23" t="s">
        <v>31</v>
      </c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>
      <c r="A11" s="24" t="s">
        <v>42</v>
      </c>
      <c r="B11" s="18" t="s">
        <v>43</v>
      </c>
      <c r="C11" s="18">
        <v>23.6</v>
      </c>
      <c r="D11" s="18" t="s">
        <v>31</v>
      </c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>
      <c r="A12" s="25"/>
      <c r="B12" s="15" t="s">
        <v>41</v>
      </c>
      <c r="C12" s="25">
        <v>43.6</v>
      </c>
      <c r="D12" s="15" t="s">
        <v>31</v>
      </c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>
      <c r="A13" s="14"/>
      <c r="B13" s="26" t="s">
        <v>44</v>
      </c>
      <c r="C13" s="20">
        <f>C4/C11</f>
        <v>0.09461864407</v>
      </c>
      <c r="D13" s="20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>
      <c r="A14" s="14"/>
      <c r="B14" s="15" t="s">
        <v>45</v>
      </c>
      <c r="C14" s="15">
        <v>0.07</v>
      </c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>
      <c r="A15" s="14"/>
      <c r="B15" s="15" t="s">
        <v>46</v>
      </c>
      <c r="C15" s="15">
        <v>0.13</v>
      </c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>
      <c r="A16" s="14"/>
      <c r="B16" s="15" t="s">
        <v>47</v>
      </c>
      <c r="C16" s="15">
        <v>0.27</v>
      </c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>
      <c r="A17" s="14"/>
      <c r="B17" s="15" t="s">
        <v>48</v>
      </c>
      <c r="C17" s="15">
        <v>0.31</v>
      </c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>
      <c r="A18" s="14"/>
      <c r="B18" s="15" t="s">
        <v>49</v>
      </c>
      <c r="C18" s="14">
        <f>(C17-C16)/(C15-C14)</f>
        <v>0.6666666667</v>
      </c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>
      <c r="A19" s="14"/>
      <c r="B19" s="26" t="s">
        <v>50</v>
      </c>
      <c r="C19" s="20">
        <f>C18*C13-C18*C14+C16</f>
        <v>0.2864124294</v>
      </c>
      <c r="D19" s="20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>
      <c r="A20" s="14"/>
      <c r="B20" s="15" t="s">
        <v>51</v>
      </c>
      <c r="C20" s="15">
        <v>1.6</v>
      </c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>
      <c r="A21" s="14"/>
      <c r="B21" s="15" t="s">
        <v>52</v>
      </c>
      <c r="C21" s="15">
        <v>1.4</v>
      </c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>
      <c r="A22" s="14"/>
      <c r="B22" s="15" t="s">
        <v>49</v>
      </c>
      <c r="C22" s="14">
        <f>(C21-C20)/(C17-C16)</f>
        <v>-5</v>
      </c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>
      <c r="A23" s="14"/>
      <c r="B23" s="27" t="s">
        <v>53</v>
      </c>
      <c r="C23" s="28">
        <f>C22*C19-C22*C16+C20</f>
        <v>1.517937853</v>
      </c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</row>
    <row r="38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r="66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  <row r="81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</row>
    <row r="82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</row>
    <row r="83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</row>
    <row r="84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</row>
    <row r="8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</row>
    <row r="86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</row>
    <row r="87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</row>
    <row r="88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</row>
    <row r="89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</row>
    <row r="90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</row>
    <row r="91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</row>
    <row r="92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</row>
    <row r="93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</row>
    <row r="94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</row>
    <row r="9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</row>
    <row r="96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</row>
    <row r="97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</row>
    <row r="98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</row>
    <row r="99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</row>
    <row r="100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</row>
    <row r="101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</row>
    <row r="102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</row>
    <row r="103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</row>
    <row r="104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</row>
    <row r="10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</row>
    <row r="106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</row>
    <row r="107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</row>
    <row r="108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</row>
    <row r="10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</row>
    <row r="110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</row>
    <row r="111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</row>
    <row r="112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</row>
    <row r="113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</row>
    <row r="114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</row>
    <row r="11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</row>
    <row r="116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</row>
    <row r="117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</row>
    <row r="118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</row>
    <row r="119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</row>
    <row r="120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</row>
    <row r="121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</row>
    <row r="122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</row>
    <row r="123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</row>
    <row r="124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</row>
    <row r="1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</row>
    <row r="126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</row>
    <row r="127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</row>
    <row r="128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</row>
    <row r="129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</row>
    <row r="130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</row>
    <row r="131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</row>
    <row r="132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</row>
    <row r="133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</row>
    <row r="134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</row>
    <row r="13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</row>
    <row r="136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</row>
    <row r="137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</row>
    <row r="138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</row>
    <row r="139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</row>
    <row r="140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</row>
    <row r="141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</row>
    <row r="142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</row>
    <row r="143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</row>
    <row r="144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</row>
    <row r="14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</row>
    <row r="146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</row>
    <row r="147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</row>
    <row r="148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</row>
    <row r="149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</row>
    <row r="150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</row>
    <row r="151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</row>
    <row r="152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</row>
    <row r="153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</row>
    <row r="154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</row>
    <row r="15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</row>
    <row r="156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</row>
    <row r="157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</row>
    <row r="158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</row>
    <row r="159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</row>
    <row r="160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</row>
    <row r="161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</row>
    <row r="162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</row>
    <row r="163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</row>
    <row r="164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</row>
    <row r="16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</row>
    <row r="166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</row>
    <row r="167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</row>
    <row r="168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</row>
    <row r="169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</row>
    <row r="170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</row>
    <row r="171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</row>
    <row r="172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</row>
    <row r="173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</row>
    <row r="174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</row>
    <row r="17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</row>
    <row r="176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</row>
    <row r="177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</row>
    <row r="178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</row>
    <row r="179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</row>
    <row r="180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</row>
    <row r="181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</row>
    <row r="182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</row>
    <row r="183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</row>
    <row r="184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</row>
    <row r="18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</row>
    <row r="186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</row>
    <row r="187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</row>
    <row r="188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</row>
    <row r="189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</row>
    <row r="190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</row>
    <row r="191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</row>
    <row r="192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</row>
    <row r="193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</row>
    <row r="194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</row>
    <row r="19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</row>
    <row r="196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</row>
    <row r="197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</row>
    <row r="198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</row>
    <row r="199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</row>
    <row r="200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</row>
    <row r="201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</row>
    <row r="202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</row>
    <row r="203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</row>
    <row r="204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</row>
    <row r="205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</row>
    <row r="206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</row>
    <row r="207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</row>
    <row r="208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</row>
    <row r="209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</row>
    <row r="210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</row>
    <row r="211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</row>
    <row r="212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</row>
    <row r="213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</row>
    <row r="214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</row>
    <row r="215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</row>
    <row r="216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</row>
    <row r="217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</row>
    <row r="218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</row>
    <row r="219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</row>
    <row r="220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</row>
    <row r="221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</row>
    <row r="222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</row>
    <row r="223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</row>
    <row r="224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</row>
    <row r="225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</row>
    <row r="226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</row>
    <row r="227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</row>
    <row r="228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</row>
    <row r="229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</row>
    <row r="230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</row>
    <row r="231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</row>
    <row r="232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</row>
    <row r="233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</row>
    <row r="234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</row>
    <row r="235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</row>
    <row r="236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</row>
    <row r="237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</row>
    <row r="238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</row>
    <row r="239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</row>
    <row r="240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</row>
    <row r="241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</row>
    <row r="242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</row>
    <row r="243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</row>
    <row r="244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</row>
    <row r="245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</row>
    <row r="246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</row>
    <row r="247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</row>
    <row r="248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</row>
    <row r="249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</row>
    <row r="250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</row>
    <row r="251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</row>
    <row r="252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</row>
    <row r="253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</row>
    <row r="254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</row>
    <row r="255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</row>
    <row r="256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</row>
    <row r="257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</row>
    <row r="258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</row>
    <row r="259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</row>
    <row r="260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</row>
    <row r="261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</row>
    <row r="262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</row>
    <row r="263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</row>
    <row r="264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</row>
    <row r="265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</row>
    <row r="266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</row>
    <row r="267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</row>
    <row r="268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</row>
    <row r="269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</row>
    <row r="270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</row>
    <row r="271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</row>
    <row r="272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</row>
    <row r="273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</row>
    <row r="274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</row>
    <row r="275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</row>
    <row r="276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</row>
    <row r="277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</row>
    <row r="278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</row>
    <row r="279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</row>
    <row r="280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</row>
    <row r="281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</row>
    <row r="282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</row>
    <row r="283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</row>
    <row r="284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</row>
    <row r="285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</row>
    <row r="286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</row>
    <row r="287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</row>
    <row r="288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</row>
    <row r="289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</row>
    <row r="290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</row>
    <row r="291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</row>
    <row r="292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</row>
    <row r="293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</row>
    <row r="294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</row>
    <row r="295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</row>
    <row r="296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</row>
    <row r="297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</row>
    <row r="298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</row>
    <row r="299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</row>
    <row r="300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</row>
    <row r="301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</row>
    <row r="302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</row>
    <row r="303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</row>
    <row r="304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</row>
    <row r="305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</row>
    <row r="306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</row>
    <row r="307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</row>
    <row r="308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</row>
    <row r="309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</row>
    <row r="310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</row>
    <row r="311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</row>
    <row r="312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</row>
    <row r="313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</row>
    <row r="314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</row>
    <row r="315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</row>
    <row r="316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</row>
    <row r="317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</row>
    <row r="318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</row>
    <row r="319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</row>
    <row r="320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</row>
    <row r="321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</row>
    <row r="322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</row>
    <row r="323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</row>
    <row r="324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</row>
    <row r="325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</row>
    <row r="326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</row>
    <row r="327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</row>
    <row r="328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</row>
    <row r="329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</row>
    <row r="330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</row>
    <row r="331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</row>
    <row r="332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</row>
    <row r="333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</row>
    <row r="334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</row>
    <row r="335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</row>
    <row r="336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</row>
    <row r="337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</row>
    <row r="338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</row>
    <row r="339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</row>
    <row r="340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</row>
    <row r="341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</row>
    <row r="342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</row>
    <row r="343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</row>
    <row r="344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</row>
    <row r="345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</row>
    <row r="346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</row>
    <row r="347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</row>
    <row r="348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</row>
    <row r="349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</row>
    <row r="350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</row>
    <row r="351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</row>
    <row r="352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</row>
    <row r="353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</row>
    <row r="354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</row>
    <row r="355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</row>
    <row r="356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</row>
    <row r="357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</row>
    <row r="358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</row>
    <row r="359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</row>
    <row r="360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</row>
    <row r="361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</row>
    <row r="362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</row>
    <row r="363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</row>
    <row r="364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</row>
    <row r="365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</row>
    <row r="366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</row>
    <row r="367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</row>
    <row r="368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</row>
    <row r="369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</row>
    <row r="370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</row>
    <row r="371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</row>
    <row r="372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</row>
    <row r="373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</row>
    <row r="374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</row>
    <row r="375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</row>
    <row r="376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</row>
    <row r="377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</row>
    <row r="378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</row>
    <row r="379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</row>
    <row r="380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</row>
    <row r="381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</row>
    <row r="382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</row>
    <row r="383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</row>
    <row r="384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</row>
    <row r="385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</row>
    <row r="386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</row>
    <row r="387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</row>
    <row r="388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</row>
    <row r="389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</row>
    <row r="390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</row>
    <row r="391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</row>
    <row r="392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</row>
    <row r="393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</row>
    <row r="394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</row>
    <row r="395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</row>
    <row r="396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</row>
    <row r="397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</row>
    <row r="398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</row>
    <row r="399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</row>
    <row r="400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</row>
    <row r="401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</row>
    <row r="402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</row>
    <row r="403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</row>
    <row r="404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</row>
    <row r="405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</row>
    <row r="406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</row>
    <row r="407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</row>
    <row r="408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</row>
    <row r="409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</row>
    <row r="410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</row>
    <row r="411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</row>
    <row r="412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</row>
    <row r="413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</row>
    <row r="414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</row>
    <row r="415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</row>
    <row r="416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</row>
    <row r="417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</row>
    <row r="418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</row>
    <row r="419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</row>
    <row r="420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</row>
    <row r="421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</row>
    <row r="422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</row>
    <row r="423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</row>
    <row r="424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</row>
    <row r="425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</row>
    <row r="426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</row>
    <row r="427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</row>
    <row r="428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</row>
    <row r="429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</row>
    <row r="430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</row>
    <row r="431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</row>
    <row r="432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</row>
    <row r="433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</row>
    <row r="434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</row>
    <row r="435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</row>
    <row r="436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</row>
    <row r="437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</row>
    <row r="438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</row>
    <row r="439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</row>
    <row r="440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</row>
    <row r="441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</row>
    <row r="442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</row>
    <row r="443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</row>
    <row r="444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</row>
    <row r="445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</row>
    <row r="446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</row>
    <row r="447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</row>
    <row r="448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</row>
    <row r="449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</row>
    <row r="450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</row>
    <row r="451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</row>
    <row r="452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</row>
    <row r="453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</row>
    <row r="454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</row>
    <row r="455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</row>
    <row r="456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</row>
    <row r="457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</row>
    <row r="458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</row>
    <row r="459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</row>
    <row r="460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</row>
    <row r="461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</row>
    <row r="462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</row>
    <row r="463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</row>
    <row r="464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</row>
    <row r="465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</row>
    <row r="466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</row>
    <row r="467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</row>
    <row r="468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</row>
    <row r="469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</row>
    <row r="470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</row>
    <row r="471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</row>
    <row r="472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</row>
    <row r="473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</row>
    <row r="474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</row>
    <row r="475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</row>
    <row r="476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</row>
    <row r="477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</row>
    <row r="478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</row>
    <row r="479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</row>
    <row r="480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</row>
    <row r="481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</row>
    <row r="482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</row>
    <row r="483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</row>
    <row r="484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</row>
    <row r="485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</row>
    <row r="486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</row>
    <row r="487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</row>
    <row r="488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</row>
    <row r="489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</row>
    <row r="490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</row>
    <row r="491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</row>
    <row r="492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</row>
    <row r="493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</row>
    <row r="494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</row>
    <row r="495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</row>
    <row r="496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</row>
    <row r="497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</row>
    <row r="498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</row>
    <row r="499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</row>
    <row r="500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</row>
    <row r="501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</row>
    <row r="502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</row>
    <row r="503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</row>
    <row r="504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</row>
    <row r="505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</row>
    <row r="506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</row>
    <row r="507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</row>
    <row r="508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</row>
    <row r="509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</row>
    <row r="510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</row>
    <row r="511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</row>
    <row r="512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</row>
    <row r="513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</row>
    <row r="514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</row>
    <row r="515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</row>
    <row r="516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</row>
    <row r="517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</row>
    <row r="518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</row>
    <row r="519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</row>
    <row r="520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</row>
    <row r="521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</row>
    <row r="522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</row>
    <row r="523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</row>
    <row r="524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</row>
    <row r="525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</row>
    <row r="526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</row>
    <row r="527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</row>
    <row r="528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</row>
    <row r="529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</row>
    <row r="530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</row>
    <row r="531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</row>
    <row r="532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</row>
    <row r="533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</row>
    <row r="534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</row>
    <row r="535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</row>
    <row r="536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</row>
    <row r="537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</row>
    <row r="538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</row>
    <row r="539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</row>
    <row r="540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</row>
    <row r="541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</row>
    <row r="542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</row>
    <row r="543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</row>
    <row r="544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</row>
    <row r="545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</row>
    <row r="546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</row>
    <row r="547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</row>
    <row r="548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</row>
    <row r="549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</row>
    <row r="550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</row>
    <row r="551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</row>
    <row r="552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</row>
    <row r="553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</row>
    <row r="554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</row>
    <row r="555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</row>
    <row r="556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</row>
    <row r="557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</row>
    <row r="558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</row>
    <row r="559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</row>
    <row r="560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</row>
    <row r="561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</row>
    <row r="562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</row>
    <row r="563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</row>
    <row r="564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</row>
    <row r="565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</row>
    <row r="566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</row>
    <row r="567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</row>
    <row r="568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</row>
    <row r="569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</row>
    <row r="570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</row>
    <row r="571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</row>
    <row r="572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</row>
    <row r="573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</row>
    <row r="574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</row>
    <row r="575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</row>
    <row r="576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</row>
    <row r="577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</row>
    <row r="578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</row>
    <row r="579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</row>
    <row r="580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</row>
    <row r="581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</row>
    <row r="582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</row>
    <row r="583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</row>
    <row r="584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</row>
    <row r="585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</row>
    <row r="586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</row>
    <row r="587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</row>
    <row r="588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</row>
    <row r="589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</row>
    <row r="590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</row>
    <row r="591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</row>
    <row r="592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</row>
    <row r="593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</row>
    <row r="594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</row>
    <row r="595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</row>
    <row r="596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</row>
    <row r="597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</row>
    <row r="598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</row>
    <row r="599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</row>
    <row r="600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</row>
    <row r="601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</row>
    <row r="602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</row>
    <row r="603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</row>
    <row r="604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</row>
    <row r="605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</row>
    <row r="606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</row>
    <row r="607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</row>
    <row r="608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</row>
    <row r="609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</row>
    <row r="610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</row>
    <row r="611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</row>
    <row r="612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</row>
    <row r="613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</row>
    <row r="614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</row>
    <row r="615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</row>
    <row r="616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</row>
    <row r="617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</row>
    <row r="618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</row>
    <row r="619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</row>
    <row r="620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</row>
    <row r="621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</row>
    <row r="622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</row>
    <row r="623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</row>
    <row r="624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</row>
    <row r="625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</row>
    <row r="626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</row>
    <row r="627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</row>
    <row r="628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</row>
    <row r="629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</row>
    <row r="630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</row>
    <row r="631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</row>
    <row r="632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</row>
    <row r="633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</row>
    <row r="634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</row>
    <row r="635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</row>
    <row r="636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</row>
    <row r="637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</row>
    <row r="638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</row>
    <row r="639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</row>
    <row r="640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</row>
    <row r="641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</row>
    <row r="642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</row>
    <row r="643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</row>
    <row r="644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</row>
    <row r="645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</row>
    <row r="646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</row>
    <row r="647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</row>
    <row r="648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</row>
    <row r="649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</row>
    <row r="650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</row>
    <row r="651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</row>
    <row r="652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</row>
    <row r="653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</row>
    <row r="654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</row>
    <row r="655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</row>
    <row r="656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</row>
    <row r="657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</row>
    <row r="658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</row>
    <row r="659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</row>
    <row r="660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</row>
    <row r="661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</row>
    <row r="662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</row>
    <row r="663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</row>
    <row r="664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</row>
    <row r="665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</row>
    <row r="666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</row>
    <row r="667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</row>
    <row r="668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</row>
    <row r="669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</row>
    <row r="670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</row>
    <row r="671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</row>
    <row r="672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</row>
    <row r="673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</row>
    <row r="674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</row>
    <row r="675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</row>
    <row r="676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</row>
    <row r="677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</row>
    <row r="678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</row>
    <row r="679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</row>
    <row r="680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</row>
    <row r="681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</row>
    <row r="682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</row>
    <row r="683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</row>
    <row r="684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</row>
    <row r="685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</row>
    <row r="686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</row>
    <row r="687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</row>
    <row r="688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</row>
    <row r="689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</row>
    <row r="690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</row>
    <row r="691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</row>
    <row r="692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</row>
    <row r="693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</row>
    <row r="694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</row>
    <row r="695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</row>
    <row r="696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</row>
    <row r="697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</row>
    <row r="698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</row>
    <row r="699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</row>
    <row r="700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</row>
    <row r="701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</row>
    <row r="702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</row>
    <row r="703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</row>
    <row r="704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</row>
    <row r="705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</row>
    <row r="706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</row>
    <row r="707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</row>
    <row r="708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</row>
    <row r="709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</row>
    <row r="710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</row>
    <row r="711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</row>
    <row r="712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</row>
    <row r="713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</row>
    <row r="714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</row>
    <row r="715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</row>
    <row r="716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</row>
    <row r="717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</row>
    <row r="718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</row>
    <row r="719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</row>
    <row r="720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</row>
    <row r="721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</row>
    <row r="722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</row>
    <row r="723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</row>
    <row r="724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</row>
    <row r="725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</row>
    <row r="726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</row>
    <row r="727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</row>
    <row r="728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</row>
    <row r="729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</row>
    <row r="730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</row>
    <row r="731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</row>
    <row r="732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</row>
    <row r="733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</row>
    <row r="734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</row>
    <row r="735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</row>
    <row r="736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</row>
    <row r="737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</row>
    <row r="738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</row>
    <row r="739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</row>
    <row r="740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</row>
    <row r="741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</row>
    <row r="742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</row>
    <row r="743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</row>
    <row r="744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</row>
    <row r="745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</row>
    <row r="746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</row>
    <row r="747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</row>
    <row r="748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</row>
    <row r="749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</row>
    <row r="750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</row>
    <row r="751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</row>
    <row r="752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</row>
    <row r="753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</row>
    <row r="754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</row>
    <row r="755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</row>
    <row r="756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</row>
    <row r="757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</row>
    <row r="758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</row>
    <row r="759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</row>
    <row r="760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</row>
    <row r="761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</row>
    <row r="762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</row>
    <row r="763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</row>
    <row r="764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</row>
    <row r="765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</row>
    <row r="766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</row>
    <row r="767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</row>
    <row r="768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</row>
    <row r="769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</row>
    <row r="770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</row>
    <row r="771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</row>
    <row r="772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</row>
    <row r="773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</row>
    <row r="774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</row>
    <row r="775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</row>
    <row r="776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</row>
    <row r="777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</row>
    <row r="778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</row>
    <row r="779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</row>
    <row r="780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</row>
    <row r="781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</row>
    <row r="782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</row>
    <row r="783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</row>
    <row r="784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</row>
    <row r="785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</row>
    <row r="786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</row>
    <row r="787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</row>
    <row r="788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</row>
    <row r="789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</row>
    <row r="790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</row>
    <row r="791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</row>
    <row r="792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</row>
    <row r="793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</row>
    <row r="794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</row>
    <row r="795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</row>
    <row r="796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</row>
    <row r="797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</row>
    <row r="798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</row>
    <row r="799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</row>
    <row r="800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</row>
    <row r="801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</row>
    <row r="802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</row>
    <row r="803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</row>
    <row r="804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</row>
    <row r="805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</row>
    <row r="806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</row>
    <row r="807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</row>
    <row r="808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</row>
    <row r="809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</row>
    <row r="810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</row>
    <row r="811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</row>
    <row r="812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</row>
    <row r="813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</row>
    <row r="814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</row>
    <row r="815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</row>
    <row r="816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</row>
    <row r="817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</row>
    <row r="818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</row>
    <row r="819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</row>
    <row r="820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</row>
    <row r="821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</row>
    <row r="822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</row>
    <row r="823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</row>
    <row r="824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</row>
    <row r="825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</row>
    <row r="826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</row>
    <row r="827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</row>
    <row r="828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</row>
    <row r="829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</row>
    <row r="830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</row>
    <row r="831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</row>
    <row r="832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</row>
    <row r="833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</row>
    <row r="834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</row>
    <row r="835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</row>
    <row r="836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</row>
    <row r="837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</row>
    <row r="838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</row>
    <row r="839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</row>
    <row r="840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</row>
    <row r="841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</row>
    <row r="842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</row>
    <row r="843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</row>
    <row r="844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</row>
    <row r="845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</row>
    <row r="846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</row>
    <row r="847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</row>
    <row r="848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</row>
    <row r="849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</row>
    <row r="850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</row>
    <row r="851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</row>
    <row r="852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</row>
    <row r="853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</row>
    <row r="854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</row>
    <row r="855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</row>
    <row r="856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</row>
    <row r="857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</row>
    <row r="858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</row>
    <row r="859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</row>
    <row r="860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</row>
    <row r="861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</row>
    <row r="862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</row>
    <row r="863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</row>
    <row r="864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</row>
    <row r="865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</row>
    <row r="866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</row>
    <row r="867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</row>
    <row r="868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</row>
    <row r="869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</row>
    <row r="870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</row>
    <row r="871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</row>
    <row r="872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</row>
    <row r="873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</row>
    <row r="874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</row>
    <row r="875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</row>
    <row r="876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</row>
    <row r="877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</row>
    <row r="878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</row>
    <row r="879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</row>
    <row r="880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</row>
    <row r="881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</row>
    <row r="882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</row>
    <row r="883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</row>
    <row r="884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</row>
    <row r="885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</row>
    <row r="886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</row>
    <row r="887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</row>
    <row r="888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</row>
    <row r="889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</row>
    <row r="890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</row>
    <row r="891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</row>
    <row r="892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</row>
    <row r="893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</row>
    <row r="894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</row>
    <row r="895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</row>
    <row r="896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</row>
    <row r="897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</row>
    <row r="898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</row>
    <row r="899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</row>
    <row r="900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</row>
    <row r="901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</row>
    <row r="902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</row>
    <row r="903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</row>
    <row r="904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</row>
    <row r="905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</row>
    <row r="906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</row>
    <row r="907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</row>
    <row r="908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</row>
    <row r="909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</row>
    <row r="910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</row>
    <row r="911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</row>
    <row r="912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</row>
    <row r="913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</row>
    <row r="914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</row>
    <row r="915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</row>
    <row r="916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</row>
    <row r="917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</row>
    <row r="918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</row>
    <row r="919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</row>
    <row r="920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</row>
    <row r="921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</row>
    <row r="922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</row>
    <row r="923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</row>
    <row r="924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</row>
    <row r="925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</row>
    <row r="926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</row>
    <row r="927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</row>
    <row r="928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</row>
    <row r="929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</row>
    <row r="930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</row>
    <row r="931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</row>
    <row r="932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</row>
    <row r="933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</row>
    <row r="934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</row>
    <row r="935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</row>
    <row r="936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</row>
    <row r="937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</row>
    <row r="938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</row>
    <row r="939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</row>
    <row r="940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</row>
    <row r="941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</row>
    <row r="942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</row>
    <row r="943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</row>
    <row r="944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</row>
    <row r="945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</row>
    <row r="946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</row>
    <row r="947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</row>
    <row r="948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</row>
    <row r="949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</row>
    <row r="950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</row>
    <row r="951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</row>
    <row r="952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</row>
    <row r="953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</row>
    <row r="954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</row>
    <row r="955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</row>
    <row r="956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</row>
    <row r="957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</row>
    <row r="958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</row>
    <row r="959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</row>
    <row r="960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</row>
    <row r="961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</row>
    <row r="962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</row>
    <row r="963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</row>
    <row r="964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</row>
    <row r="965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</row>
    <row r="966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</row>
    <row r="967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</row>
    <row r="968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</row>
    <row r="969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</row>
    <row r="970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</row>
    <row r="971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</row>
    <row r="972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</row>
    <row r="973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</row>
    <row r="974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</row>
    <row r="975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</row>
    <row r="976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</row>
    <row r="977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</row>
    <row r="978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</row>
    <row r="979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</row>
    <row r="980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</row>
    <row r="981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</row>
    <row r="982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</row>
    <row r="983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</row>
    <row r="984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</row>
    <row r="985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</row>
    <row r="986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</row>
    <row r="987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</row>
    <row r="988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</row>
    <row r="989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</row>
    <row r="990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</row>
    <row r="991">
      <c r="A991" s="14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</row>
    <row r="992">
      <c r="A992" s="14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</row>
    <row r="993">
      <c r="A993" s="14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</row>
    <row r="994">
      <c r="A994" s="14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</row>
    <row r="995">
      <c r="A995" s="14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</row>
    <row r="996">
      <c r="A996" s="14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</row>
    <row r="997">
      <c r="A997" s="14"/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</row>
    <row r="998">
      <c r="A998" s="14"/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</row>
    <row r="999">
      <c r="A999" s="14"/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</row>
    <row r="1000">
      <c r="A1000" s="14"/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</row>
    <row r="1001">
      <c r="A1001" s="14"/>
      <c r="B1001" s="14"/>
      <c r="C1001" s="14"/>
      <c r="D1001" s="14"/>
      <c r="E1001" s="14"/>
      <c r="F1001" s="14"/>
      <c r="G1001" s="14"/>
      <c r="H1001" s="14"/>
      <c r="I1001" s="14"/>
      <c r="J1001" s="14"/>
      <c r="K1001" s="14"/>
      <c r="L1001" s="14"/>
      <c r="M1001" s="14"/>
      <c r="N1001" s="14"/>
      <c r="O1001" s="14"/>
      <c r="P1001" s="14"/>
      <c r="Q1001" s="14"/>
      <c r="R1001" s="14"/>
      <c r="S1001" s="14"/>
      <c r="T1001" s="14"/>
      <c r="U1001" s="14"/>
      <c r="V1001" s="14"/>
      <c r="W1001" s="14"/>
      <c r="X1001" s="14"/>
      <c r="Y1001" s="14"/>
      <c r="Z1001" s="14"/>
    </row>
    <row r="1002">
      <c r="A1002" s="14"/>
      <c r="B1002" s="14"/>
      <c r="C1002" s="14"/>
      <c r="D1002" s="14"/>
      <c r="E1002" s="14"/>
      <c r="F1002" s="14"/>
      <c r="G1002" s="14"/>
      <c r="H1002" s="14"/>
      <c r="I1002" s="14"/>
      <c r="J1002" s="14"/>
      <c r="K1002" s="14"/>
      <c r="L1002" s="14"/>
      <c r="M1002" s="14"/>
      <c r="N1002" s="14"/>
      <c r="O1002" s="14"/>
      <c r="P1002" s="14"/>
      <c r="Q1002" s="14"/>
      <c r="R1002" s="14"/>
      <c r="S1002" s="14"/>
      <c r="T1002" s="14"/>
      <c r="U1002" s="14"/>
      <c r="V1002" s="14"/>
      <c r="W1002" s="14"/>
      <c r="X1002" s="14"/>
      <c r="Y1002" s="14"/>
      <c r="Z1002" s="14"/>
    </row>
    <row r="1003">
      <c r="A1003" s="14"/>
      <c r="B1003" s="14"/>
      <c r="C1003" s="14"/>
      <c r="D1003" s="14"/>
      <c r="E1003" s="14"/>
      <c r="F1003" s="14"/>
      <c r="G1003" s="14"/>
      <c r="H1003" s="14"/>
      <c r="I1003" s="14"/>
      <c r="J1003" s="14"/>
      <c r="K1003" s="14"/>
      <c r="L1003" s="14"/>
      <c r="M1003" s="14"/>
      <c r="N1003" s="14"/>
      <c r="O1003" s="14"/>
      <c r="P1003" s="14"/>
      <c r="Q1003" s="14"/>
      <c r="R1003" s="14"/>
      <c r="S1003" s="14"/>
      <c r="T1003" s="14"/>
      <c r="U1003" s="14"/>
      <c r="V1003" s="14"/>
      <c r="W1003" s="14"/>
      <c r="X1003" s="14"/>
      <c r="Y1003" s="14"/>
      <c r="Z1003" s="14"/>
    </row>
    <row r="1004">
      <c r="A1004" s="14"/>
      <c r="B1004" s="14"/>
      <c r="C1004" s="14"/>
      <c r="D1004" s="14"/>
      <c r="E1004" s="14"/>
      <c r="F1004" s="14"/>
      <c r="G1004" s="14"/>
      <c r="H1004" s="14"/>
      <c r="I1004" s="14"/>
      <c r="J1004" s="14"/>
      <c r="K1004" s="14"/>
      <c r="L1004" s="14"/>
      <c r="M1004" s="14"/>
      <c r="N1004" s="14"/>
      <c r="O1004" s="14"/>
      <c r="P1004" s="14"/>
      <c r="Q1004" s="14"/>
      <c r="R1004" s="14"/>
      <c r="S1004" s="14"/>
      <c r="T1004" s="14"/>
      <c r="U1004" s="14"/>
      <c r="V1004" s="14"/>
      <c r="W1004" s="14"/>
      <c r="X1004" s="14"/>
      <c r="Y1004" s="14"/>
      <c r="Z1004" s="1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2" max="2" width="16.88"/>
    <col customWidth="1" min="3" max="3" width="7.0"/>
    <col customWidth="1" min="4" max="4" width="3.38"/>
    <col customWidth="1" min="5" max="5" width="3.0"/>
    <col customWidth="1" min="6" max="6" width="14.13"/>
    <col customWidth="1" min="7" max="7" width="10.38"/>
    <col customWidth="1" min="8" max="8" width="4.63"/>
  </cols>
  <sheetData>
    <row r="1">
      <c r="A1" s="14"/>
      <c r="B1" s="15"/>
      <c r="C1" s="15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>
      <c r="A2" s="14"/>
      <c r="B2" s="16" t="s">
        <v>28</v>
      </c>
      <c r="C2" s="15">
        <v>1.0</v>
      </c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>
      <c r="A3" s="14"/>
      <c r="B3" s="16" t="s">
        <v>29</v>
      </c>
      <c r="C3" s="15">
        <v>3.0</v>
      </c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>
      <c r="A4" s="14"/>
      <c r="B4" s="17" t="s">
        <v>30</v>
      </c>
      <c r="C4" s="18">
        <v>2.233</v>
      </c>
      <c r="D4" s="18" t="s">
        <v>31</v>
      </c>
      <c r="E4" s="14"/>
      <c r="F4" s="16" t="s">
        <v>32</v>
      </c>
      <c r="G4" s="15">
        <v>11000.0</v>
      </c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>
      <c r="A5" s="14"/>
      <c r="B5" s="16" t="s">
        <v>33</v>
      </c>
      <c r="C5" s="15">
        <v>4.202</v>
      </c>
      <c r="D5" s="15" t="s">
        <v>31</v>
      </c>
      <c r="E5" s="14"/>
      <c r="F5" s="16" t="s">
        <v>34</v>
      </c>
      <c r="G5" s="15">
        <v>1300.0</v>
      </c>
      <c r="H5" s="15" t="s">
        <v>12</v>
      </c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>
      <c r="A6" s="14"/>
      <c r="B6" s="19" t="s">
        <v>35</v>
      </c>
      <c r="C6" s="20">
        <f>C4/C5</f>
        <v>0.5314136126</v>
      </c>
      <c r="D6" s="20"/>
      <c r="E6" s="14"/>
      <c r="F6" s="16" t="s">
        <v>36</v>
      </c>
      <c r="G6" s="14">
        <f>G4*60*G5*10^-6</f>
        <v>858</v>
      </c>
      <c r="H6" s="15" t="s">
        <v>37</v>
      </c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>
      <c r="A7" s="14"/>
      <c r="B7" s="16" t="s">
        <v>38</v>
      </c>
      <c r="C7" s="15">
        <v>0.56</v>
      </c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>
      <c r="A8" s="14"/>
      <c r="B8" s="16" t="s">
        <v>39</v>
      </c>
      <c r="C8" s="14">
        <v>1.5179378531073449</v>
      </c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>
      <c r="A9" s="14"/>
      <c r="B9" s="21" t="s">
        <v>40</v>
      </c>
      <c r="C9" s="22">
        <f>C2*(C7*C5 + C4*C8)</f>
        <v>5.742675226</v>
      </c>
      <c r="D9" s="23" t="s">
        <v>31</v>
      </c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>
      <c r="A10" s="14"/>
      <c r="B10" s="21" t="s">
        <v>41</v>
      </c>
      <c r="C10" s="22">
        <f>C9*G6^(1/C3)</f>
        <v>54.56866783</v>
      </c>
      <c r="D10" s="23" t="s">
        <v>31</v>
      </c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>
      <c r="A11" s="24" t="s">
        <v>54</v>
      </c>
      <c r="B11" s="18" t="s">
        <v>43</v>
      </c>
      <c r="C11" s="24">
        <v>31.0</v>
      </c>
      <c r="D11" s="18" t="s">
        <v>31</v>
      </c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>
      <c r="A12" s="25"/>
      <c r="B12" s="15" t="s">
        <v>41</v>
      </c>
      <c r="C12" s="25">
        <v>55.3</v>
      </c>
      <c r="D12" s="15" t="s">
        <v>31</v>
      </c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>
      <c r="A13" s="14"/>
      <c r="B13" s="26" t="s">
        <v>44</v>
      </c>
      <c r="C13" s="20">
        <f>C4/C11</f>
        <v>0.07203225806</v>
      </c>
      <c r="D13" s="20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>
      <c r="A14" s="14"/>
      <c r="B14" s="15" t="s">
        <v>45</v>
      </c>
      <c r="C14" s="15">
        <v>0.07</v>
      </c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>
      <c r="A15" s="14"/>
      <c r="B15" s="15" t="s">
        <v>46</v>
      </c>
      <c r="C15" s="15">
        <v>0.13</v>
      </c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>
      <c r="A16" s="14"/>
      <c r="B16" s="15" t="s">
        <v>47</v>
      </c>
      <c r="C16" s="15">
        <v>0.27</v>
      </c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>
      <c r="A17" s="14"/>
      <c r="B17" s="15" t="s">
        <v>48</v>
      </c>
      <c r="C17" s="15">
        <v>0.31</v>
      </c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>
      <c r="A18" s="14"/>
      <c r="B18" s="15" t="s">
        <v>49</v>
      </c>
      <c r="C18" s="14">
        <f>(C17-C16)/(C15-C14)</f>
        <v>0.6666666667</v>
      </c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>
      <c r="A19" s="14"/>
      <c r="B19" s="26" t="s">
        <v>50</v>
      </c>
      <c r="C19" s="20">
        <f>C18*C13-C18*C14+C16</f>
        <v>0.2713548387</v>
      </c>
      <c r="D19" s="20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>
      <c r="A20" s="14"/>
      <c r="B20" s="15" t="s">
        <v>51</v>
      </c>
      <c r="C20" s="15">
        <v>1.6</v>
      </c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>
      <c r="A21" s="14"/>
      <c r="B21" s="15" t="s">
        <v>52</v>
      </c>
      <c r="C21" s="15">
        <v>1.4</v>
      </c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>
      <c r="A22" s="14"/>
      <c r="B22" s="15" t="s">
        <v>49</v>
      </c>
      <c r="C22" s="14">
        <f>(C21-C20)/(C17-C16)</f>
        <v>-5</v>
      </c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>
      <c r="A23" s="14"/>
      <c r="B23" s="27" t="s">
        <v>53</v>
      </c>
      <c r="C23" s="28">
        <f>C22*C19-C22*C16+C20</f>
        <v>1.593225806</v>
      </c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</row>
    <row r="38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r="66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  <row r="81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</row>
    <row r="82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</row>
    <row r="83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</row>
    <row r="84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</row>
    <row r="8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</row>
    <row r="86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</row>
    <row r="87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</row>
    <row r="88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</row>
    <row r="89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</row>
    <row r="90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</row>
    <row r="91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</row>
    <row r="92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</row>
    <row r="93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</row>
    <row r="94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</row>
    <row r="9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</row>
    <row r="96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</row>
    <row r="97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</row>
    <row r="98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</row>
    <row r="99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</row>
    <row r="100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</row>
    <row r="101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</row>
    <row r="102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</row>
    <row r="103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</row>
    <row r="104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</row>
    <row r="10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</row>
    <row r="106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</row>
    <row r="107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</row>
    <row r="108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</row>
    <row r="10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</row>
    <row r="110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</row>
    <row r="111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</row>
    <row r="112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</row>
    <row r="113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</row>
    <row r="114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</row>
    <row r="11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</row>
    <row r="116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</row>
    <row r="117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</row>
    <row r="118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</row>
    <row r="119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</row>
    <row r="120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</row>
    <row r="121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</row>
    <row r="122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</row>
    <row r="123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</row>
    <row r="124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</row>
    <row r="1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</row>
    <row r="126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</row>
    <row r="127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</row>
    <row r="128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</row>
    <row r="129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</row>
    <row r="130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</row>
    <row r="131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</row>
    <row r="132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</row>
    <row r="133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</row>
    <row r="134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</row>
    <row r="13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</row>
    <row r="136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</row>
    <row r="137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</row>
    <row r="138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</row>
    <row r="139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</row>
    <row r="140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</row>
    <row r="141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</row>
    <row r="142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</row>
    <row r="143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</row>
    <row r="144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</row>
    <row r="14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</row>
    <row r="146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</row>
    <row r="147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</row>
    <row r="148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</row>
    <row r="149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</row>
    <row r="150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</row>
    <row r="151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</row>
    <row r="152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</row>
    <row r="153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</row>
    <row r="154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</row>
    <row r="15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</row>
    <row r="156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</row>
    <row r="157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</row>
    <row r="158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</row>
    <row r="159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</row>
    <row r="160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</row>
    <row r="161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</row>
    <row r="162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</row>
    <row r="163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</row>
    <row r="164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</row>
    <row r="16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</row>
    <row r="166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</row>
    <row r="167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</row>
    <row r="168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</row>
    <row r="169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</row>
    <row r="170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</row>
    <row r="171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</row>
    <row r="172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</row>
    <row r="173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</row>
    <row r="174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</row>
    <row r="17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</row>
    <row r="176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</row>
    <row r="177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</row>
    <row r="178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</row>
    <row r="179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</row>
    <row r="180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</row>
    <row r="181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</row>
    <row r="182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</row>
    <row r="183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</row>
    <row r="184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</row>
    <row r="18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</row>
    <row r="186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</row>
    <row r="187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</row>
    <row r="188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</row>
    <row r="189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</row>
    <row r="190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</row>
    <row r="191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</row>
    <row r="192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</row>
    <row r="193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</row>
    <row r="194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</row>
    <row r="19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</row>
    <row r="196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</row>
    <row r="197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</row>
    <row r="198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</row>
    <row r="199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</row>
    <row r="200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</row>
    <row r="201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</row>
    <row r="202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</row>
    <row r="203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</row>
    <row r="204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</row>
    <row r="205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</row>
    <row r="206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</row>
    <row r="207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</row>
    <row r="208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</row>
    <row r="209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</row>
    <row r="210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</row>
    <row r="211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</row>
    <row r="212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</row>
    <row r="213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</row>
    <row r="214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</row>
    <row r="215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</row>
    <row r="216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</row>
    <row r="217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</row>
    <row r="218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</row>
    <row r="219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</row>
    <row r="220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</row>
    <row r="221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</row>
    <row r="222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</row>
    <row r="223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</row>
    <row r="224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</row>
    <row r="225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</row>
    <row r="226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</row>
    <row r="227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</row>
    <row r="228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</row>
    <row r="229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</row>
    <row r="230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</row>
    <row r="231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</row>
    <row r="232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</row>
    <row r="233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</row>
    <row r="234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</row>
    <row r="235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</row>
    <row r="236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</row>
    <row r="237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</row>
    <row r="238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</row>
    <row r="239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</row>
    <row r="240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</row>
    <row r="241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</row>
    <row r="242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</row>
    <row r="243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</row>
    <row r="244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</row>
    <row r="245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</row>
    <row r="246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</row>
    <row r="247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</row>
    <row r="248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</row>
    <row r="249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</row>
    <row r="250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</row>
    <row r="251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</row>
    <row r="252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</row>
    <row r="253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</row>
    <row r="254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</row>
    <row r="255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</row>
    <row r="256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</row>
    <row r="257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</row>
    <row r="258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</row>
    <row r="259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</row>
    <row r="260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</row>
    <row r="261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</row>
    <row r="262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</row>
    <row r="263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</row>
    <row r="264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</row>
    <row r="265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</row>
    <row r="266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</row>
    <row r="267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</row>
    <row r="268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</row>
    <row r="269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</row>
    <row r="270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</row>
    <row r="271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</row>
    <row r="272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</row>
    <row r="273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</row>
    <row r="274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</row>
    <row r="275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</row>
    <row r="276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</row>
    <row r="277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</row>
    <row r="278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</row>
    <row r="279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</row>
    <row r="280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</row>
    <row r="281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</row>
    <row r="282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</row>
    <row r="283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</row>
    <row r="284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</row>
    <row r="285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</row>
    <row r="286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</row>
    <row r="287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</row>
    <row r="288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</row>
    <row r="289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</row>
    <row r="290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</row>
    <row r="291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</row>
    <row r="292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</row>
    <row r="293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</row>
    <row r="294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</row>
    <row r="295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</row>
    <row r="296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</row>
    <row r="297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</row>
    <row r="298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</row>
    <row r="299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</row>
    <row r="300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</row>
    <row r="301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</row>
    <row r="302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</row>
    <row r="303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</row>
    <row r="304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</row>
    <row r="305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</row>
    <row r="306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</row>
    <row r="307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</row>
    <row r="308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</row>
    <row r="309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</row>
    <row r="310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</row>
    <row r="311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</row>
    <row r="312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</row>
    <row r="313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</row>
    <row r="314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</row>
    <row r="315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</row>
    <row r="316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</row>
    <row r="317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</row>
    <row r="318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</row>
    <row r="319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</row>
    <row r="320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</row>
    <row r="321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</row>
    <row r="322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</row>
    <row r="323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</row>
    <row r="324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</row>
    <row r="325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</row>
    <row r="326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</row>
    <row r="327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</row>
    <row r="328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</row>
    <row r="329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</row>
    <row r="330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</row>
    <row r="331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</row>
    <row r="332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</row>
    <row r="333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</row>
    <row r="334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</row>
    <row r="335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</row>
    <row r="336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</row>
    <row r="337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</row>
    <row r="338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</row>
    <row r="339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</row>
    <row r="340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</row>
    <row r="341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</row>
    <row r="342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</row>
    <row r="343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</row>
    <row r="344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</row>
    <row r="345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</row>
    <row r="346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</row>
    <row r="347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</row>
    <row r="348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</row>
    <row r="349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</row>
    <row r="350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</row>
    <row r="351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</row>
    <row r="352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</row>
    <row r="353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</row>
    <row r="354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</row>
    <row r="355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</row>
    <row r="356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</row>
    <row r="357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</row>
    <row r="358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</row>
    <row r="359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</row>
    <row r="360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</row>
    <row r="361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</row>
    <row r="362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</row>
    <row r="363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</row>
    <row r="364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</row>
    <row r="365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</row>
    <row r="366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</row>
    <row r="367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</row>
    <row r="368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</row>
    <row r="369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</row>
    <row r="370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</row>
    <row r="371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</row>
    <row r="372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</row>
    <row r="373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</row>
    <row r="374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</row>
    <row r="375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</row>
    <row r="376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</row>
    <row r="377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</row>
    <row r="378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</row>
    <row r="379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</row>
    <row r="380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</row>
    <row r="381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</row>
    <row r="382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</row>
    <row r="383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</row>
    <row r="384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</row>
    <row r="385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</row>
    <row r="386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</row>
    <row r="387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</row>
    <row r="388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</row>
    <row r="389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</row>
    <row r="390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</row>
    <row r="391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</row>
    <row r="392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</row>
    <row r="393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</row>
    <row r="394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</row>
    <row r="395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</row>
    <row r="396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</row>
    <row r="397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</row>
    <row r="398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</row>
    <row r="399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</row>
    <row r="400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</row>
    <row r="401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</row>
    <row r="402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</row>
    <row r="403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</row>
    <row r="404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</row>
    <row r="405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</row>
    <row r="406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</row>
    <row r="407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</row>
    <row r="408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</row>
    <row r="409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</row>
    <row r="410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</row>
    <row r="411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</row>
    <row r="412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</row>
    <row r="413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</row>
    <row r="414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</row>
    <row r="415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</row>
    <row r="416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</row>
    <row r="417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</row>
    <row r="418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</row>
    <row r="419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</row>
    <row r="420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</row>
    <row r="421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</row>
    <row r="422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</row>
    <row r="423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</row>
    <row r="424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</row>
    <row r="425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</row>
    <row r="426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</row>
    <row r="427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</row>
    <row r="428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</row>
    <row r="429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</row>
    <row r="430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</row>
    <row r="431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</row>
    <row r="432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</row>
    <row r="433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</row>
    <row r="434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</row>
    <row r="435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</row>
    <row r="436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</row>
    <row r="437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</row>
    <row r="438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</row>
    <row r="439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</row>
    <row r="440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</row>
    <row r="441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</row>
    <row r="442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</row>
    <row r="443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</row>
    <row r="444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</row>
    <row r="445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</row>
    <row r="446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</row>
    <row r="447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</row>
    <row r="448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</row>
    <row r="449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</row>
    <row r="450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</row>
    <row r="451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</row>
    <row r="452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</row>
    <row r="453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</row>
    <row r="454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</row>
    <row r="455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</row>
    <row r="456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</row>
    <row r="457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</row>
    <row r="458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</row>
    <row r="459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</row>
    <row r="460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</row>
    <row r="461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</row>
    <row r="462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</row>
    <row r="463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</row>
    <row r="464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</row>
    <row r="465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</row>
    <row r="466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</row>
    <row r="467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</row>
    <row r="468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</row>
    <row r="469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</row>
    <row r="470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</row>
    <row r="471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</row>
    <row r="472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</row>
    <row r="473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</row>
    <row r="474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</row>
    <row r="475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</row>
    <row r="476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</row>
    <row r="477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</row>
    <row r="478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</row>
    <row r="479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</row>
    <row r="480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</row>
    <row r="481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</row>
    <row r="482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</row>
    <row r="483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</row>
    <row r="484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</row>
    <row r="485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</row>
    <row r="486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</row>
    <row r="487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</row>
    <row r="488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</row>
    <row r="489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</row>
    <row r="490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</row>
    <row r="491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</row>
    <row r="492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</row>
    <row r="493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</row>
    <row r="494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</row>
    <row r="495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</row>
    <row r="496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</row>
    <row r="497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</row>
    <row r="498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</row>
    <row r="499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</row>
    <row r="500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</row>
    <row r="501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</row>
    <row r="502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</row>
    <row r="503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</row>
    <row r="504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</row>
    <row r="505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</row>
    <row r="506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</row>
    <row r="507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</row>
    <row r="508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</row>
    <row r="509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</row>
    <row r="510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</row>
    <row r="511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</row>
    <row r="512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</row>
    <row r="513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</row>
    <row r="514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</row>
    <row r="515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</row>
    <row r="516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</row>
    <row r="517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</row>
    <row r="518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</row>
    <row r="519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</row>
    <row r="520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</row>
    <row r="521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</row>
    <row r="522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</row>
    <row r="523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</row>
    <row r="524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</row>
    <row r="525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</row>
    <row r="526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</row>
    <row r="527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</row>
    <row r="528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</row>
    <row r="529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</row>
    <row r="530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</row>
    <row r="531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</row>
    <row r="532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</row>
    <row r="533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</row>
    <row r="534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</row>
    <row r="535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</row>
    <row r="536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</row>
    <row r="537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</row>
    <row r="538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</row>
    <row r="539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</row>
    <row r="540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</row>
    <row r="541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</row>
    <row r="542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</row>
    <row r="543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</row>
    <row r="544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</row>
    <row r="545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</row>
    <row r="546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</row>
    <row r="547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</row>
    <row r="548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</row>
    <row r="549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</row>
    <row r="550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</row>
    <row r="551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</row>
    <row r="552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</row>
    <row r="553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</row>
    <row r="554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</row>
    <row r="555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</row>
    <row r="556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</row>
    <row r="557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</row>
    <row r="558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</row>
    <row r="559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</row>
    <row r="560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</row>
    <row r="561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</row>
    <row r="562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</row>
    <row r="563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</row>
    <row r="564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</row>
    <row r="565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</row>
    <row r="566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</row>
    <row r="567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</row>
    <row r="568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</row>
    <row r="569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</row>
    <row r="570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</row>
    <row r="571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</row>
    <row r="572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</row>
    <row r="573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</row>
    <row r="574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</row>
    <row r="575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</row>
    <row r="576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</row>
    <row r="577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</row>
    <row r="578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</row>
    <row r="579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</row>
    <row r="580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</row>
    <row r="581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</row>
    <row r="582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</row>
    <row r="583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</row>
    <row r="584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</row>
    <row r="585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</row>
    <row r="586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</row>
    <row r="587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</row>
    <row r="588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</row>
    <row r="589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</row>
    <row r="590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</row>
    <row r="591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</row>
    <row r="592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</row>
    <row r="593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</row>
    <row r="594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</row>
    <row r="595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</row>
    <row r="596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</row>
    <row r="597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</row>
    <row r="598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</row>
    <row r="599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</row>
    <row r="600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</row>
    <row r="601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</row>
    <row r="602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</row>
    <row r="603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</row>
    <row r="604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</row>
    <row r="605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</row>
    <row r="606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</row>
    <row r="607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</row>
    <row r="608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</row>
    <row r="609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</row>
    <row r="610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</row>
    <row r="611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</row>
    <row r="612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</row>
    <row r="613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</row>
    <row r="614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</row>
    <row r="615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</row>
    <row r="616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</row>
    <row r="617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</row>
    <row r="618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</row>
    <row r="619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</row>
    <row r="620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</row>
    <row r="621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</row>
    <row r="622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</row>
    <row r="623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</row>
    <row r="624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</row>
    <row r="625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</row>
    <row r="626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</row>
    <row r="627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</row>
    <row r="628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</row>
    <row r="629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</row>
    <row r="630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</row>
    <row r="631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</row>
    <row r="632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</row>
    <row r="633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</row>
    <row r="634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</row>
    <row r="635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</row>
    <row r="636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</row>
    <row r="637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</row>
    <row r="638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</row>
    <row r="639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</row>
    <row r="640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</row>
    <row r="641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</row>
    <row r="642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</row>
    <row r="643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</row>
    <row r="644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</row>
    <row r="645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</row>
    <row r="646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</row>
    <row r="647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</row>
    <row r="648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</row>
    <row r="649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</row>
    <row r="650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</row>
    <row r="651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</row>
    <row r="652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</row>
    <row r="653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</row>
    <row r="654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</row>
    <row r="655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</row>
    <row r="656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</row>
    <row r="657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</row>
    <row r="658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</row>
    <row r="659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</row>
    <row r="660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</row>
    <row r="661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</row>
    <row r="662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</row>
    <row r="663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</row>
    <row r="664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</row>
    <row r="665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</row>
    <row r="666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</row>
    <row r="667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</row>
    <row r="668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</row>
    <row r="669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</row>
    <row r="670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</row>
    <row r="671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</row>
    <row r="672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</row>
    <row r="673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</row>
    <row r="674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</row>
    <row r="675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</row>
    <row r="676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</row>
    <row r="677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</row>
    <row r="678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</row>
    <row r="679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</row>
    <row r="680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</row>
    <row r="681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</row>
    <row r="682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</row>
    <row r="683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</row>
    <row r="684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</row>
    <row r="685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</row>
    <row r="686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</row>
    <row r="687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</row>
    <row r="688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</row>
    <row r="689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</row>
    <row r="690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</row>
    <row r="691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</row>
    <row r="692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</row>
    <row r="693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</row>
    <row r="694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</row>
    <row r="695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</row>
    <row r="696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</row>
    <row r="697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</row>
    <row r="698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</row>
    <row r="699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</row>
    <row r="700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</row>
    <row r="701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</row>
    <row r="702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</row>
    <row r="703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</row>
    <row r="704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</row>
    <row r="705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</row>
    <row r="706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</row>
    <row r="707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</row>
    <row r="708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</row>
    <row r="709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</row>
    <row r="710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</row>
    <row r="711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</row>
    <row r="712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</row>
    <row r="713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</row>
    <row r="714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</row>
    <row r="715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</row>
    <row r="716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</row>
    <row r="717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</row>
    <row r="718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</row>
    <row r="719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</row>
    <row r="720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</row>
    <row r="721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</row>
    <row r="722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</row>
    <row r="723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</row>
    <row r="724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</row>
    <row r="725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</row>
    <row r="726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</row>
    <row r="727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</row>
    <row r="728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</row>
    <row r="729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</row>
    <row r="730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</row>
    <row r="731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</row>
    <row r="732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</row>
    <row r="733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</row>
    <row r="734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</row>
    <row r="735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</row>
    <row r="736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</row>
    <row r="737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</row>
    <row r="738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</row>
    <row r="739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</row>
    <row r="740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</row>
    <row r="741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</row>
    <row r="742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</row>
    <row r="743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</row>
    <row r="744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</row>
    <row r="745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</row>
    <row r="746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</row>
    <row r="747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</row>
    <row r="748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</row>
    <row r="749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</row>
    <row r="750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</row>
    <row r="751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</row>
    <row r="752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</row>
    <row r="753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</row>
    <row r="754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</row>
    <row r="755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</row>
    <row r="756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</row>
    <row r="757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</row>
    <row r="758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</row>
    <row r="759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</row>
    <row r="760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</row>
    <row r="761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</row>
    <row r="762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</row>
    <row r="763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</row>
    <row r="764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</row>
    <row r="765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</row>
    <row r="766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</row>
    <row r="767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</row>
    <row r="768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</row>
    <row r="769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</row>
    <row r="770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</row>
    <row r="771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</row>
    <row r="772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</row>
    <row r="773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</row>
    <row r="774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</row>
    <row r="775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</row>
    <row r="776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</row>
    <row r="777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</row>
    <row r="778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</row>
    <row r="779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</row>
    <row r="780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</row>
    <row r="781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</row>
    <row r="782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</row>
    <row r="783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</row>
    <row r="784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</row>
    <row r="785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</row>
    <row r="786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</row>
    <row r="787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</row>
    <row r="788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</row>
    <row r="789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</row>
    <row r="790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</row>
    <row r="791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</row>
    <row r="792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</row>
    <row r="793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</row>
    <row r="794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</row>
    <row r="795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</row>
    <row r="796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</row>
    <row r="797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</row>
    <row r="798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</row>
    <row r="799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</row>
    <row r="800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</row>
    <row r="801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</row>
    <row r="802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</row>
    <row r="803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</row>
    <row r="804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</row>
    <row r="805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</row>
    <row r="806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</row>
    <row r="807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</row>
    <row r="808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</row>
    <row r="809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</row>
    <row r="810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</row>
    <row r="811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</row>
    <row r="812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</row>
    <row r="813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</row>
    <row r="814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</row>
    <row r="815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</row>
    <row r="816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</row>
    <row r="817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</row>
    <row r="818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</row>
    <row r="819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</row>
    <row r="820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</row>
    <row r="821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</row>
    <row r="822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</row>
    <row r="823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</row>
    <row r="824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</row>
    <row r="825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</row>
    <row r="826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</row>
    <row r="827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</row>
    <row r="828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</row>
    <row r="829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</row>
    <row r="830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</row>
    <row r="831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</row>
    <row r="832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</row>
    <row r="833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</row>
    <row r="834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</row>
    <row r="835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</row>
    <row r="836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</row>
    <row r="837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</row>
    <row r="838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</row>
    <row r="839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</row>
    <row r="840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</row>
    <row r="841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</row>
    <row r="842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</row>
    <row r="843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</row>
    <row r="844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</row>
    <row r="845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</row>
    <row r="846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</row>
    <row r="847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</row>
    <row r="848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</row>
    <row r="849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</row>
    <row r="850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</row>
    <row r="851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</row>
    <row r="852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</row>
    <row r="853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</row>
    <row r="854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</row>
    <row r="855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</row>
    <row r="856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</row>
    <row r="857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</row>
    <row r="858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</row>
    <row r="859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</row>
    <row r="860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</row>
    <row r="861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</row>
    <row r="862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</row>
    <row r="863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</row>
    <row r="864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</row>
    <row r="865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</row>
    <row r="866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</row>
    <row r="867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</row>
    <row r="868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</row>
    <row r="869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</row>
    <row r="870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</row>
    <row r="871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</row>
    <row r="872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</row>
    <row r="873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</row>
    <row r="874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</row>
    <row r="875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</row>
    <row r="876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</row>
    <row r="877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</row>
    <row r="878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</row>
    <row r="879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</row>
    <row r="880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</row>
    <row r="881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</row>
    <row r="882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</row>
    <row r="883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</row>
    <row r="884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</row>
    <row r="885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</row>
    <row r="886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</row>
    <row r="887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</row>
    <row r="888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</row>
    <row r="889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</row>
    <row r="890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</row>
    <row r="891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</row>
    <row r="892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</row>
    <row r="893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</row>
    <row r="894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</row>
    <row r="895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</row>
    <row r="896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</row>
    <row r="897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</row>
    <row r="898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</row>
    <row r="899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</row>
    <row r="900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</row>
    <row r="901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</row>
    <row r="902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</row>
    <row r="903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</row>
    <row r="904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</row>
    <row r="905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</row>
    <row r="906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</row>
    <row r="907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</row>
    <row r="908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</row>
    <row r="909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</row>
    <row r="910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</row>
    <row r="911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</row>
    <row r="912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</row>
    <row r="913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</row>
    <row r="914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</row>
    <row r="915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</row>
    <row r="916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</row>
    <row r="917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</row>
    <row r="918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</row>
    <row r="919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</row>
    <row r="920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</row>
    <row r="921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</row>
    <row r="922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</row>
    <row r="923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</row>
    <row r="924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</row>
    <row r="925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</row>
    <row r="926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</row>
    <row r="927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</row>
    <row r="928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</row>
    <row r="929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</row>
    <row r="930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</row>
    <row r="931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</row>
    <row r="932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</row>
    <row r="933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</row>
    <row r="934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</row>
    <row r="935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</row>
    <row r="936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</row>
    <row r="937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</row>
    <row r="938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</row>
    <row r="939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</row>
    <row r="940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</row>
    <row r="941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</row>
    <row r="942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</row>
    <row r="943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</row>
    <row r="944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</row>
    <row r="945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</row>
    <row r="946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</row>
    <row r="947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</row>
    <row r="948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</row>
    <row r="949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</row>
    <row r="950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</row>
    <row r="951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</row>
    <row r="952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</row>
    <row r="953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</row>
    <row r="954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</row>
    <row r="955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</row>
    <row r="956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</row>
    <row r="957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</row>
    <row r="958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</row>
    <row r="959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</row>
    <row r="960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</row>
    <row r="961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</row>
    <row r="962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</row>
    <row r="963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</row>
    <row r="964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</row>
    <row r="965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</row>
    <row r="966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</row>
    <row r="967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</row>
    <row r="968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</row>
    <row r="969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</row>
    <row r="970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</row>
    <row r="971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</row>
    <row r="972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</row>
    <row r="973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</row>
    <row r="974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</row>
    <row r="975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</row>
    <row r="976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</row>
    <row r="977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</row>
    <row r="978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</row>
    <row r="979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</row>
    <row r="980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</row>
    <row r="981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</row>
    <row r="982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</row>
    <row r="983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</row>
    <row r="984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</row>
    <row r="985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</row>
    <row r="986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</row>
    <row r="987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</row>
    <row r="988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</row>
    <row r="989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</row>
    <row r="990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</row>
    <row r="991">
      <c r="A991" s="14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</row>
    <row r="992">
      <c r="A992" s="14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</row>
    <row r="993">
      <c r="A993" s="14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</row>
    <row r="994">
      <c r="A994" s="14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</row>
    <row r="995">
      <c r="A995" s="14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</row>
    <row r="996">
      <c r="A996" s="14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</row>
    <row r="997">
      <c r="A997" s="14"/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</row>
    <row r="998">
      <c r="A998" s="14"/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</row>
    <row r="999">
      <c r="A999" s="14"/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</row>
    <row r="1000">
      <c r="A1000" s="14"/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</row>
    <row r="1001">
      <c r="A1001" s="14"/>
      <c r="B1001" s="14"/>
      <c r="C1001" s="14"/>
      <c r="D1001" s="14"/>
      <c r="E1001" s="14"/>
      <c r="F1001" s="14"/>
      <c r="G1001" s="14"/>
      <c r="H1001" s="14"/>
      <c r="I1001" s="14"/>
      <c r="J1001" s="14"/>
      <c r="K1001" s="14"/>
      <c r="L1001" s="14"/>
      <c r="M1001" s="14"/>
      <c r="N1001" s="14"/>
      <c r="O1001" s="14"/>
      <c r="P1001" s="14"/>
      <c r="Q1001" s="14"/>
      <c r="R1001" s="14"/>
      <c r="S1001" s="14"/>
      <c r="T1001" s="14"/>
      <c r="U1001" s="14"/>
      <c r="V1001" s="14"/>
      <c r="W1001" s="14"/>
      <c r="X1001" s="14"/>
      <c r="Y1001" s="14"/>
      <c r="Z1001" s="14"/>
    </row>
    <row r="1002">
      <c r="A1002" s="14"/>
      <c r="B1002" s="14"/>
      <c r="C1002" s="14"/>
      <c r="D1002" s="14"/>
      <c r="E1002" s="14"/>
      <c r="F1002" s="14"/>
      <c r="G1002" s="14"/>
      <c r="H1002" s="14"/>
      <c r="I1002" s="14"/>
      <c r="J1002" s="14"/>
      <c r="K1002" s="14"/>
      <c r="L1002" s="14"/>
      <c r="M1002" s="14"/>
      <c r="N1002" s="14"/>
      <c r="O1002" s="14"/>
      <c r="P1002" s="14"/>
      <c r="Q1002" s="14"/>
      <c r="R1002" s="14"/>
      <c r="S1002" s="14"/>
      <c r="T1002" s="14"/>
      <c r="U1002" s="14"/>
      <c r="V1002" s="14"/>
      <c r="W1002" s="14"/>
      <c r="X1002" s="14"/>
      <c r="Y1002" s="14"/>
      <c r="Z1002" s="14"/>
    </row>
    <row r="1003">
      <c r="A1003" s="14"/>
      <c r="B1003" s="14"/>
      <c r="C1003" s="14"/>
      <c r="D1003" s="14"/>
      <c r="E1003" s="14"/>
      <c r="F1003" s="14"/>
      <c r="G1003" s="14"/>
      <c r="H1003" s="14"/>
      <c r="I1003" s="14"/>
      <c r="J1003" s="14"/>
      <c r="K1003" s="14"/>
      <c r="L1003" s="14"/>
      <c r="M1003" s="14"/>
      <c r="N1003" s="14"/>
      <c r="O1003" s="14"/>
      <c r="P1003" s="14"/>
      <c r="Q1003" s="14"/>
      <c r="R1003" s="14"/>
      <c r="S1003" s="14"/>
      <c r="T1003" s="14"/>
      <c r="U1003" s="14"/>
      <c r="V1003" s="14"/>
      <c r="W1003" s="14"/>
      <c r="X1003" s="14"/>
      <c r="Y1003" s="14"/>
      <c r="Z1003" s="14"/>
    </row>
    <row r="1004">
      <c r="A1004" s="14"/>
      <c r="B1004" s="14"/>
      <c r="C1004" s="14"/>
      <c r="D1004" s="14"/>
      <c r="E1004" s="14"/>
      <c r="F1004" s="14"/>
      <c r="G1004" s="14"/>
      <c r="H1004" s="14"/>
      <c r="I1004" s="14"/>
      <c r="J1004" s="14"/>
      <c r="K1004" s="14"/>
      <c r="L1004" s="14"/>
      <c r="M1004" s="14"/>
      <c r="N1004" s="14"/>
      <c r="O1004" s="14"/>
      <c r="P1004" s="14"/>
      <c r="Q1004" s="14"/>
      <c r="R1004" s="14"/>
      <c r="S1004" s="14"/>
      <c r="T1004" s="14"/>
      <c r="U1004" s="14"/>
      <c r="V1004" s="14"/>
      <c r="W1004" s="14"/>
      <c r="X1004" s="14"/>
      <c r="Y1004" s="14"/>
      <c r="Z1004" s="1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2" max="2" width="16.88"/>
    <col customWidth="1" min="3" max="3" width="7.0"/>
    <col customWidth="1" min="4" max="4" width="3.38"/>
    <col customWidth="1" min="5" max="5" width="3.0"/>
    <col customWidth="1" min="6" max="6" width="14.13"/>
    <col customWidth="1" min="7" max="7" width="10.38"/>
    <col customWidth="1" min="8" max="8" width="4.63"/>
  </cols>
  <sheetData>
    <row r="1">
      <c r="A1" s="14"/>
      <c r="B1" s="15"/>
      <c r="C1" s="15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>
      <c r="A2" s="14"/>
      <c r="B2" s="16" t="s">
        <v>28</v>
      </c>
      <c r="C2" s="15">
        <v>1.0</v>
      </c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>
      <c r="A3" s="14"/>
      <c r="B3" s="16" t="s">
        <v>29</v>
      </c>
      <c r="C3" s="15">
        <v>3.0</v>
      </c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>
      <c r="A4" s="14"/>
      <c r="B4" s="17" t="s">
        <v>30</v>
      </c>
      <c r="C4" s="18">
        <v>2.233</v>
      </c>
      <c r="D4" s="18" t="s">
        <v>31</v>
      </c>
      <c r="E4" s="14"/>
      <c r="F4" s="16" t="s">
        <v>32</v>
      </c>
      <c r="G4" s="15">
        <v>11000.0</v>
      </c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>
      <c r="A5" s="14"/>
      <c r="B5" s="16" t="s">
        <v>33</v>
      </c>
      <c r="C5" s="15">
        <v>4.202</v>
      </c>
      <c r="D5" s="15" t="s">
        <v>31</v>
      </c>
      <c r="E5" s="14"/>
      <c r="F5" s="16" t="s">
        <v>34</v>
      </c>
      <c r="G5" s="15">
        <v>1300.0</v>
      </c>
      <c r="H5" s="15" t="s">
        <v>12</v>
      </c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>
      <c r="A6" s="14"/>
      <c r="B6" s="19" t="s">
        <v>35</v>
      </c>
      <c r="C6" s="20">
        <f>C4/C5</f>
        <v>0.5314136126</v>
      </c>
      <c r="D6" s="20"/>
      <c r="E6" s="14"/>
      <c r="F6" s="16" t="s">
        <v>36</v>
      </c>
      <c r="G6" s="14">
        <f>G4*60*G5*10^-6</f>
        <v>858</v>
      </c>
      <c r="H6" s="15" t="s">
        <v>37</v>
      </c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>
      <c r="A7" s="14"/>
      <c r="B7" s="16" t="s">
        <v>38</v>
      </c>
      <c r="C7" s="15">
        <v>0.56</v>
      </c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>
      <c r="A8" s="14"/>
      <c r="B8" s="16" t="s">
        <v>39</v>
      </c>
      <c r="C8" s="14">
        <v>1.5932258064516132</v>
      </c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>
      <c r="A9" s="14"/>
      <c r="B9" s="21" t="s">
        <v>40</v>
      </c>
      <c r="C9" s="22">
        <f>C2*(C7*C5 + C4*C8)</f>
        <v>5.910793226</v>
      </c>
      <c r="D9" s="23" t="s">
        <v>31</v>
      </c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>
      <c r="A10" s="14"/>
      <c r="B10" s="21" t="s">
        <v>41</v>
      </c>
      <c r="C10" s="22">
        <f>C9*G6^(1/C3)</f>
        <v>56.16617682</v>
      </c>
      <c r="D10" s="23" t="s">
        <v>31</v>
      </c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>
      <c r="A11" s="24" t="s">
        <v>55</v>
      </c>
      <c r="B11" s="18" t="s">
        <v>43</v>
      </c>
      <c r="C11" s="24">
        <v>36.5</v>
      </c>
      <c r="D11" s="18" t="s">
        <v>31</v>
      </c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>
      <c r="A12" s="25"/>
      <c r="B12" s="15" t="s">
        <v>41</v>
      </c>
      <c r="C12" s="25">
        <v>63.7</v>
      </c>
      <c r="D12" s="15" t="s">
        <v>31</v>
      </c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>
      <c r="A13" s="14"/>
      <c r="B13" s="26" t="s">
        <v>44</v>
      </c>
      <c r="C13" s="20">
        <f>C4/C11</f>
        <v>0.06117808219</v>
      </c>
      <c r="D13" s="20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>
      <c r="A14" s="14"/>
      <c r="B14" s="15" t="s">
        <v>45</v>
      </c>
      <c r="C14" s="15">
        <v>0.04</v>
      </c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>
      <c r="A15" s="14"/>
      <c r="B15" s="15" t="s">
        <v>46</v>
      </c>
      <c r="C15" s="15">
        <v>0.07</v>
      </c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>
      <c r="A16" s="14"/>
      <c r="B16" s="15" t="s">
        <v>47</v>
      </c>
      <c r="C16" s="15">
        <v>0.24</v>
      </c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>
      <c r="A17" s="14"/>
      <c r="B17" s="15" t="s">
        <v>48</v>
      </c>
      <c r="C17" s="15">
        <v>0.27</v>
      </c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>
      <c r="A18" s="14"/>
      <c r="B18" s="15" t="s">
        <v>49</v>
      </c>
      <c r="C18" s="14">
        <f>(C17-C16)/(C15-C14)</f>
        <v>1</v>
      </c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>
      <c r="A19" s="14"/>
      <c r="B19" s="26" t="s">
        <v>50</v>
      </c>
      <c r="C19" s="20">
        <f>C18*C13-C18*C14+C16</f>
        <v>0.2611780822</v>
      </c>
      <c r="D19" s="20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>
      <c r="A20" s="14"/>
      <c r="B20" s="15" t="s">
        <v>51</v>
      </c>
      <c r="C20" s="15">
        <v>1.8</v>
      </c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>
      <c r="A21" s="14"/>
      <c r="B21" s="15" t="s">
        <v>52</v>
      </c>
      <c r="C21" s="15">
        <v>1.6</v>
      </c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>
      <c r="A22" s="14"/>
      <c r="B22" s="15" t="s">
        <v>49</v>
      </c>
      <c r="C22" s="14">
        <f>(C21-C20)/(C17-C16)</f>
        <v>-6.666666667</v>
      </c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>
      <c r="A23" s="14"/>
      <c r="B23" s="27" t="s">
        <v>53</v>
      </c>
      <c r="C23" s="28">
        <f>C22*C19-C22*C16+C20</f>
        <v>1.658812785</v>
      </c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</row>
    <row r="38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r="66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  <row r="81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</row>
    <row r="82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</row>
    <row r="83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</row>
    <row r="84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</row>
    <row r="8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</row>
    <row r="86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</row>
    <row r="87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</row>
    <row r="88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</row>
    <row r="89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</row>
    <row r="90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</row>
    <row r="91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</row>
    <row r="92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</row>
    <row r="93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</row>
    <row r="94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</row>
    <row r="9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</row>
    <row r="96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</row>
    <row r="97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</row>
    <row r="98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</row>
    <row r="99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</row>
    <row r="100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</row>
    <row r="101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</row>
    <row r="102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</row>
    <row r="103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</row>
    <row r="104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</row>
    <row r="10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</row>
    <row r="106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</row>
    <row r="107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</row>
    <row r="108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</row>
    <row r="10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</row>
    <row r="110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</row>
    <row r="111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</row>
    <row r="112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</row>
    <row r="113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</row>
    <row r="114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</row>
    <row r="11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</row>
    <row r="116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</row>
    <row r="117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</row>
    <row r="118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</row>
    <row r="119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</row>
    <row r="120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</row>
    <row r="121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</row>
    <row r="122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</row>
    <row r="123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</row>
    <row r="124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</row>
    <row r="1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</row>
    <row r="126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</row>
    <row r="127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</row>
    <row r="128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</row>
    <row r="129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</row>
    <row r="130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</row>
    <row r="131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</row>
    <row r="132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</row>
    <row r="133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</row>
    <row r="134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</row>
    <row r="13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</row>
    <row r="136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</row>
    <row r="137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</row>
    <row r="138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</row>
    <row r="139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</row>
    <row r="140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</row>
    <row r="141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</row>
    <row r="142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</row>
    <row r="143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</row>
    <row r="144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</row>
    <row r="14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</row>
    <row r="146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</row>
    <row r="147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</row>
    <row r="148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</row>
    <row r="149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</row>
    <row r="150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</row>
    <row r="151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</row>
    <row r="152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</row>
    <row r="153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</row>
    <row r="154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</row>
    <row r="15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</row>
    <row r="156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</row>
    <row r="157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</row>
    <row r="158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</row>
    <row r="159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</row>
    <row r="160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</row>
    <row r="161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</row>
    <row r="162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</row>
    <row r="163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</row>
    <row r="164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</row>
    <row r="16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</row>
    <row r="166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</row>
    <row r="167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</row>
    <row r="168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</row>
    <row r="169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</row>
    <row r="170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</row>
    <row r="171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</row>
    <row r="172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</row>
    <row r="173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</row>
    <row r="174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</row>
    <row r="17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</row>
    <row r="176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</row>
    <row r="177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</row>
    <row r="178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</row>
    <row r="179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</row>
    <row r="180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</row>
    <row r="181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</row>
    <row r="182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</row>
    <row r="183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</row>
    <row r="184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</row>
    <row r="18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</row>
    <row r="186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</row>
    <row r="187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</row>
    <row r="188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</row>
    <row r="189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</row>
    <row r="190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</row>
    <row r="191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</row>
    <row r="192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</row>
    <row r="193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</row>
    <row r="194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</row>
    <row r="19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</row>
    <row r="196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</row>
    <row r="197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</row>
    <row r="198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</row>
    <row r="199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</row>
    <row r="200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</row>
    <row r="201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</row>
    <row r="202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</row>
    <row r="203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</row>
    <row r="204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</row>
    <row r="205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</row>
    <row r="206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</row>
    <row r="207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</row>
    <row r="208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</row>
    <row r="209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</row>
    <row r="210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</row>
    <row r="211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</row>
    <row r="212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</row>
    <row r="213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</row>
    <row r="214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</row>
    <row r="215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</row>
    <row r="216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</row>
    <row r="217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</row>
    <row r="218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</row>
    <row r="219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</row>
    <row r="220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</row>
    <row r="221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</row>
    <row r="222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</row>
    <row r="223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</row>
    <row r="224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</row>
    <row r="225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</row>
    <row r="226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</row>
    <row r="227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</row>
    <row r="228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</row>
    <row r="229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</row>
    <row r="230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</row>
    <row r="231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</row>
    <row r="232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</row>
    <row r="233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</row>
    <row r="234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</row>
    <row r="235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</row>
    <row r="236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</row>
    <row r="237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</row>
    <row r="238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</row>
    <row r="239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</row>
    <row r="240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</row>
    <row r="241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</row>
    <row r="242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</row>
    <row r="243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</row>
    <row r="244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</row>
    <row r="245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</row>
    <row r="246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</row>
    <row r="247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</row>
    <row r="248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</row>
    <row r="249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</row>
    <row r="250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</row>
    <row r="251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</row>
    <row r="252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</row>
    <row r="253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</row>
    <row r="254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</row>
    <row r="255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</row>
    <row r="256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</row>
    <row r="257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</row>
    <row r="258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</row>
    <row r="259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</row>
    <row r="260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</row>
    <row r="261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</row>
    <row r="262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</row>
    <row r="263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</row>
    <row r="264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</row>
    <row r="265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</row>
    <row r="266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</row>
    <row r="267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</row>
    <row r="268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</row>
    <row r="269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</row>
    <row r="270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</row>
    <row r="271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</row>
    <row r="272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</row>
    <row r="273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</row>
    <row r="274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</row>
    <row r="275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</row>
    <row r="276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</row>
    <row r="277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</row>
    <row r="278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</row>
    <row r="279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</row>
    <row r="280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</row>
    <row r="281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</row>
    <row r="282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</row>
    <row r="283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</row>
    <row r="284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</row>
    <row r="285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</row>
    <row r="286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</row>
    <row r="287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</row>
    <row r="288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</row>
    <row r="289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</row>
    <row r="290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</row>
    <row r="291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</row>
    <row r="292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</row>
    <row r="293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</row>
    <row r="294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</row>
    <row r="295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</row>
    <row r="296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</row>
    <row r="297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</row>
    <row r="298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</row>
    <row r="299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</row>
    <row r="300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</row>
    <row r="301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</row>
    <row r="302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</row>
    <row r="303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</row>
    <row r="304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</row>
    <row r="305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</row>
    <row r="306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</row>
    <row r="307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</row>
    <row r="308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</row>
    <row r="309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</row>
    <row r="310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</row>
    <row r="311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</row>
    <row r="312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</row>
    <row r="313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</row>
    <row r="314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</row>
    <row r="315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</row>
    <row r="316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</row>
    <row r="317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</row>
    <row r="318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</row>
    <row r="319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</row>
    <row r="320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</row>
    <row r="321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</row>
    <row r="322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</row>
    <row r="323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</row>
    <row r="324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</row>
    <row r="325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</row>
    <row r="326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</row>
    <row r="327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</row>
    <row r="328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</row>
    <row r="329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</row>
    <row r="330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</row>
    <row r="331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</row>
    <row r="332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</row>
    <row r="333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</row>
    <row r="334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</row>
    <row r="335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</row>
    <row r="336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</row>
    <row r="337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</row>
    <row r="338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</row>
    <row r="339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</row>
    <row r="340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</row>
    <row r="341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</row>
    <row r="342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</row>
    <row r="343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</row>
    <row r="344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</row>
    <row r="345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</row>
    <row r="346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</row>
    <row r="347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</row>
    <row r="348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</row>
    <row r="349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</row>
    <row r="350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</row>
    <row r="351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</row>
    <row r="352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</row>
    <row r="353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</row>
    <row r="354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</row>
    <row r="355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</row>
    <row r="356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</row>
    <row r="357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</row>
    <row r="358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</row>
    <row r="359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</row>
    <row r="360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</row>
    <row r="361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</row>
    <row r="362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</row>
    <row r="363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</row>
    <row r="364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</row>
    <row r="365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</row>
    <row r="366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</row>
    <row r="367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</row>
    <row r="368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</row>
    <row r="369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</row>
    <row r="370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</row>
    <row r="371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</row>
    <row r="372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</row>
    <row r="373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</row>
    <row r="374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</row>
    <row r="375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</row>
    <row r="376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</row>
    <row r="377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</row>
    <row r="378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</row>
    <row r="379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</row>
    <row r="380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</row>
    <row r="381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</row>
    <row r="382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</row>
    <row r="383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</row>
    <row r="384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</row>
    <row r="385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</row>
    <row r="386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</row>
    <row r="387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</row>
    <row r="388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</row>
    <row r="389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</row>
    <row r="390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</row>
    <row r="391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</row>
    <row r="392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</row>
    <row r="393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</row>
    <row r="394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</row>
    <row r="395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</row>
    <row r="396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</row>
    <row r="397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</row>
    <row r="398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</row>
    <row r="399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</row>
    <row r="400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</row>
    <row r="401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</row>
    <row r="402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</row>
    <row r="403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</row>
    <row r="404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</row>
    <row r="405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</row>
    <row r="406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</row>
    <row r="407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</row>
    <row r="408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</row>
    <row r="409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</row>
    <row r="410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</row>
    <row r="411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</row>
    <row r="412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</row>
    <row r="413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</row>
    <row r="414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</row>
    <row r="415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</row>
    <row r="416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</row>
    <row r="417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</row>
    <row r="418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</row>
    <row r="419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</row>
    <row r="420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</row>
    <row r="421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</row>
    <row r="422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</row>
    <row r="423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</row>
    <row r="424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</row>
    <row r="425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</row>
    <row r="426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</row>
    <row r="427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</row>
    <row r="428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</row>
    <row r="429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</row>
    <row r="430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</row>
    <row r="431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</row>
    <row r="432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</row>
    <row r="433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</row>
    <row r="434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</row>
    <row r="435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</row>
    <row r="436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</row>
    <row r="437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</row>
    <row r="438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</row>
    <row r="439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</row>
    <row r="440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</row>
    <row r="441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</row>
    <row r="442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</row>
    <row r="443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</row>
    <row r="444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</row>
    <row r="445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</row>
    <row r="446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</row>
    <row r="447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</row>
    <row r="448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</row>
    <row r="449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</row>
    <row r="450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</row>
    <row r="451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</row>
    <row r="452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</row>
    <row r="453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</row>
    <row r="454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</row>
    <row r="455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</row>
    <row r="456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</row>
    <row r="457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</row>
    <row r="458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</row>
    <row r="459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</row>
    <row r="460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</row>
    <row r="461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</row>
    <row r="462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</row>
    <row r="463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</row>
    <row r="464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</row>
    <row r="465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</row>
    <row r="466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</row>
    <row r="467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</row>
    <row r="468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</row>
    <row r="469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</row>
    <row r="470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</row>
    <row r="471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</row>
    <row r="472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</row>
    <row r="473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</row>
    <row r="474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</row>
    <row r="475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</row>
    <row r="476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</row>
    <row r="477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</row>
    <row r="478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</row>
    <row r="479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</row>
    <row r="480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</row>
    <row r="481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</row>
    <row r="482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</row>
    <row r="483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</row>
    <row r="484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</row>
    <row r="485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</row>
    <row r="486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</row>
    <row r="487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</row>
    <row r="488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</row>
    <row r="489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</row>
    <row r="490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</row>
    <row r="491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</row>
    <row r="492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</row>
    <row r="493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</row>
    <row r="494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</row>
    <row r="495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</row>
    <row r="496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</row>
    <row r="497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</row>
    <row r="498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</row>
    <row r="499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</row>
    <row r="500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</row>
    <row r="501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</row>
    <row r="502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</row>
    <row r="503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</row>
    <row r="504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</row>
    <row r="505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</row>
    <row r="506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</row>
    <row r="507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</row>
    <row r="508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</row>
    <row r="509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</row>
    <row r="510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</row>
    <row r="511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</row>
    <row r="512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</row>
    <row r="513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</row>
    <row r="514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</row>
    <row r="515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</row>
    <row r="516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</row>
    <row r="517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</row>
    <row r="518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</row>
    <row r="519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</row>
    <row r="520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</row>
    <row r="521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</row>
    <row r="522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</row>
    <row r="523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</row>
    <row r="524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</row>
    <row r="525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</row>
    <row r="526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</row>
    <row r="527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</row>
    <row r="528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</row>
    <row r="529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</row>
    <row r="530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</row>
    <row r="531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</row>
    <row r="532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</row>
    <row r="533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</row>
    <row r="534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</row>
    <row r="535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</row>
    <row r="536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</row>
    <row r="537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</row>
    <row r="538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</row>
    <row r="539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</row>
    <row r="540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</row>
    <row r="541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</row>
    <row r="542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</row>
    <row r="543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</row>
    <row r="544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</row>
    <row r="545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</row>
    <row r="546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</row>
    <row r="547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</row>
    <row r="548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</row>
    <row r="549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</row>
    <row r="550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</row>
    <row r="551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</row>
    <row r="552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</row>
    <row r="553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</row>
    <row r="554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</row>
    <row r="555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</row>
    <row r="556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</row>
    <row r="557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</row>
    <row r="558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</row>
    <row r="559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</row>
    <row r="560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</row>
    <row r="561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</row>
    <row r="562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</row>
    <row r="563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</row>
    <row r="564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</row>
    <row r="565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</row>
    <row r="566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</row>
    <row r="567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</row>
    <row r="568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</row>
    <row r="569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</row>
    <row r="570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</row>
    <row r="571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</row>
    <row r="572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</row>
    <row r="573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</row>
    <row r="574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</row>
    <row r="575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</row>
    <row r="576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</row>
    <row r="577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</row>
    <row r="578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</row>
    <row r="579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</row>
    <row r="580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</row>
    <row r="581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</row>
    <row r="582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</row>
    <row r="583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</row>
    <row r="584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</row>
    <row r="585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</row>
    <row r="586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</row>
    <row r="587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</row>
    <row r="588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</row>
    <row r="589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</row>
    <row r="590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</row>
    <row r="591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</row>
    <row r="592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</row>
    <row r="593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</row>
    <row r="594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</row>
    <row r="595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</row>
    <row r="596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</row>
    <row r="597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</row>
    <row r="598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</row>
    <row r="599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</row>
    <row r="600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</row>
    <row r="601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</row>
    <row r="602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</row>
    <row r="603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</row>
    <row r="604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</row>
    <row r="605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</row>
    <row r="606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</row>
    <row r="607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</row>
    <row r="608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</row>
    <row r="609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</row>
    <row r="610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</row>
    <row r="611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</row>
    <row r="612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</row>
    <row r="613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</row>
    <row r="614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</row>
    <row r="615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</row>
    <row r="616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</row>
    <row r="617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</row>
    <row r="618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</row>
    <row r="619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</row>
    <row r="620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</row>
    <row r="621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</row>
    <row r="622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</row>
    <row r="623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</row>
    <row r="624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</row>
    <row r="625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</row>
    <row r="626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</row>
    <row r="627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</row>
    <row r="628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</row>
    <row r="629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</row>
    <row r="630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</row>
    <row r="631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</row>
    <row r="632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</row>
    <row r="633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</row>
    <row r="634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</row>
    <row r="635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</row>
    <row r="636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</row>
    <row r="637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</row>
    <row r="638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</row>
    <row r="639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</row>
    <row r="640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</row>
    <row r="641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</row>
    <row r="642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</row>
    <row r="643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</row>
    <row r="644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</row>
    <row r="645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</row>
    <row r="646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</row>
    <row r="647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</row>
    <row r="648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</row>
    <row r="649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</row>
    <row r="650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</row>
    <row r="651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</row>
    <row r="652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</row>
    <row r="653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</row>
    <row r="654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</row>
    <row r="655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</row>
    <row r="656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</row>
    <row r="657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</row>
    <row r="658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</row>
    <row r="659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</row>
    <row r="660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</row>
    <row r="661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</row>
    <row r="662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</row>
    <row r="663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</row>
    <row r="664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</row>
    <row r="665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</row>
    <row r="666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</row>
    <row r="667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</row>
    <row r="668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</row>
    <row r="669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</row>
    <row r="670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</row>
    <row r="671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</row>
    <row r="672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</row>
    <row r="673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</row>
    <row r="674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</row>
    <row r="675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</row>
    <row r="676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</row>
    <row r="677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</row>
    <row r="678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</row>
    <row r="679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</row>
    <row r="680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</row>
    <row r="681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</row>
    <row r="682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</row>
    <row r="683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</row>
    <row r="684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</row>
    <row r="685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</row>
    <row r="686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</row>
    <row r="687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</row>
    <row r="688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</row>
    <row r="689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</row>
    <row r="690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</row>
    <row r="691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</row>
    <row r="692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</row>
    <row r="693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</row>
    <row r="694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</row>
    <row r="695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</row>
    <row r="696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</row>
    <row r="697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</row>
    <row r="698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</row>
    <row r="699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</row>
    <row r="700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</row>
    <row r="701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</row>
    <row r="702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</row>
    <row r="703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</row>
    <row r="704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</row>
    <row r="705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</row>
    <row r="706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</row>
    <row r="707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</row>
    <row r="708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</row>
    <row r="709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</row>
    <row r="710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</row>
    <row r="711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</row>
    <row r="712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</row>
    <row r="713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</row>
    <row r="714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</row>
    <row r="715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</row>
    <row r="716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</row>
    <row r="717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</row>
    <row r="718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</row>
    <row r="719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</row>
    <row r="720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</row>
    <row r="721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</row>
    <row r="722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</row>
    <row r="723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</row>
    <row r="724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</row>
    <row r="725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</row>
    <row r="726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</row>
    <row r="727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</row>
    <row r="728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</row>
    <row r="729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</row>
    <row r="730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</row>
    <row r="731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</row>
    <row r="732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</row>
    <row r="733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</row>
    <row r="734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</row>
    <row r="735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</row>
    <row r="736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</row>
    <row r="737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</row>
    <row r="738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</row>
    <row r="739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</row>
    <row r="740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</row>
    <row r="741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</row>
    <row r="742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</row>
    <row r="743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</row>
    <row r="744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</row>
    <row r="745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</row>
    <row r="746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</row>
    <row r="747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</row>
    <row r="748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</row>
    <row r="749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</row>
    <row r="750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</row>
    <row r="751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</row>
    <row r="752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</row>
    <row r="753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</row>
    <row r="754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</row>
    <row r="755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</row>
    <row r="756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</row>
    <row r="757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</row>
    <row r="758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</row>
    <row r="759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</row>
    <row r="760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</row>
    <row r="761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</row>
    <row r="762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</row>
    <row r="763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</row>
    <row r="764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</row>
    <row r="765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</row>
    <row r="766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</row>
    <row r="767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</row>
    <row r="768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</row>
    <row r="769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</row>
    <row r="770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</row>
    <row r="771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</row>
    <row r="772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</row>
    <row r="773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</row>
    <row r="774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</row>
    <row r="775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</row>
    <row r="776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</row>
    <row r="777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</row>
    <row r="778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</row>
    <row r="779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</row>
    <row r="780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</row>
    <row r="781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</row>
    <row r="782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</row>
    <row r="783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</row>
    <row r="784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</row>
    <row r="785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</row>
    <row r="786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</row>
    <row r="787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</row>
    <row r="788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</row>
    <row r="789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</row>
    <row r="790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</row>
    <row r="791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</row>
    <row r="792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</row>
    <row r="793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</row>
    <row r="794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</row>
    <row r="795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</row>
    <row r="796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</row>
    <row r="797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</row>
    <row r="798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</row>
    <row r="799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</row>
    <row r="800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</row>
    <row r="801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</row>
    <row r="802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</row>
    <row r="803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</row>
    <row r="804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</row>
    <row r="805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</row>
    <row r="806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</row>
    <row r="807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</row>
    <row r="808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</row>
    <row r="809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</row>
    <row r="810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</row>
    <row r="811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</row>
    <row r="812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</row>
    <row r="813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</row>
    <row r="814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</row>
    <row r="815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</row>
    <row r="816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</row>
    <row r="817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</row>
    <row r="818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</row>
    <row r="819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</row>
    <row r="820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</row>
    <row r="821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</row>
    <row r="822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</row>
    <row r="823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</row>
    <row r="824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</row>
    <row r="825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</row>
    <row r="826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</row>
    <row r="827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</row>
    <row r="828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</row>
    <row r="829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</row>
    <row r="830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</row>
    <row r="831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</row>
    <row r="832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</row>
    <row r="833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</row>
    <row r="834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</row>
    <row r="835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</row>
    <row r="836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</row>
    <row r="837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</row>
    <row r="838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</row>
    <row r="839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</row>
    <row r="840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</row>
    <row r="841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</row>
    <row r="842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</row>
    <row r="843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</row>
    <row r="844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</row>
    <row r="845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</row>
    <row r="846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</row>
    <row r="847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</row>
    <row r="848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</row>
    <row r="849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</row>
    <row r="850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</row>
    <row r="851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</row>
    <row r="852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</row>
    <row r="853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</row>
    <row r="854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</row>
    <row r="855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</row>
    <row r="856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</row>
    <row r="857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</row>
    <row r="858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</row>
    <row r="859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</row>
    <row r="860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</row>
    <row r="861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</row>
    <row r="862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</row>
    <row r="863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</row>
    <row r="864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</row>
    <row r="865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</row>
    <row r="866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</row>
    <row r="867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</row>
    <row r="868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</row>
    <row r="869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</row>
    <row r="870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</row>
    <row r="871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</row>
    <row r="872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</row>
    <row r="873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</row>
    <row r="874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</row>
    <row r="875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</row>
    <row r="876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</row>
    <row r="877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</row>
    <row r="878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</row>
    <row r="879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</row>
    <row r="880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</row>
    <row r="881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</row>
    <row r="882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</row>
    <row r="883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</row>
    <row r="884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</row>
    <row r="885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</row>
    <row r="886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</row>
    <row r="887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</row>
    <row r="888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</row>
    <row r="889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</row>
    <row r="890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</row>
    <row r="891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</row>
    <row r="892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</row>
    <row r="893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</row>
    <row r="894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</row>
    <row r="895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</row>
    <row r="896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</row>
    <row r="897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</row>
    <row r="898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</row>
    <row r="899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</row>
    <row r="900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</row>
    <row r="901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</row>
    <row r="902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</row>
    <row r="903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</row>
    <row r="904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</row>
    <row r="905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</row>
    <row r="906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</row>
    <row r="907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</row>
    <row r="908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</row>
    <row r="909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</row>
    <row r="910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</row>
    <row r="911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</row>
    <row r="912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</row>
    <row r="913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</row>
    <row r="914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</row>
    <row r="915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</row>
    <row r="916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</row>
    <row r="917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</row>
    <row r="918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</row>
    <row r="919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</row>
    <row r="920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</row>
    <row r="921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</row>
    <row r="922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</row>
    <row r="923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</row>
    <row r="924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</row>
    <row r="925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</row>
    <row r="926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</row>
    <row r="927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</row>
    <row r="928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</row>
    <row r="929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</row>
    <row r="930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</row>
    <row r="931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</row>
    <row r="932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</row>
    <row r="933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</row>
    <row r="934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</row>
    <row r="935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</row>
    <row r="936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</row>
    <row r="937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</row>
    <row r="938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</row>
    <row r="939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</row>
    <row r="940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</row>
    <row r="941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</row>
    <row r="942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</row>
    <row r="943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</row>
    <row r="944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</row>
    <row r="945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</row>
    <row r="946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</row>
    <row r="947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</row>
    <row r="948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</row>
    <row r="949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</row>
    <row r="950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</row>
    <row r="951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</row>
    <row r="952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</row>
    <row r="953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</row>
    <row r="954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</row>
    <row r="955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</row>
    <row r="956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</row>
    <row r="957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</row>
    <row r="958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</row>
    <row r="959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</row>
    <row r="960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</row>
    <row r="961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</row>
    <row r="962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</row>
    <row r="963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</row>
    <row r="964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</row>
    <row r="965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</row>
    <row r="966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</row>
    <row r="967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</row>
    <row r="968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</row>
    <row r="969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</row>
    <row r="970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</row>
    <row r="971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</row>
    <row r="972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</row>
    <row r="973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</row>
    <row r="974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</row>
    <row r="975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</row>
    <row r="976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</row>
    <row r="977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</row>
    <row r="978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</row>
    <row r="979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</row>
    <row r="980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</row>
    <row r="981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</row>
    <row r="982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</row>
    <row r="983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</row>
    <row r="984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</row>
    <row r="985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</row>
    <row r="986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</row>
    <row r="987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</row>
    <row r="988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</row>
    <row r="989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</row>
    <row r="990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</row>
    <row r="991">
      <c r="A991" s="14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</row>
    <row r="992">
      <c r="A992" s="14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</row>
    <row r="993">
      <c r="A993" s="14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</row>
    <row r="994">
      <c r="A994" s="14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</row>
    <row r="995">
      <c r="A995" s="14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</row>
    <row r="996">
      <c r="A996" s="14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</row>
    <row r="997">
      <c r="A997" s="14"/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</row>
    <row r="998">
      <c r="A998" s="14"/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</row>
    <row r="999">
      <c r="A999" s="14"/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</row>
    <row r="1000">
      <c r="A1000" s="14"/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</row>
    <row r="1001">
      <c r="A1001" s="14"/>
      <c r="B1001" s="14"/>
      <c r="C1001" s="14"/>
      <c r="D1001" s="14"/>
      <c r="E1001" s="14"/>
      <c r="F1001" s="14"/>
      <c r="G1001" s="14"/>
      <c r="H1001" s="14"/>
      <c r="I1001" s="14"/>
      <c r="J1001" s="14"/>
      <c r="K1001" s="14"/>
      <c r="L1001" s="14"/>
      <c r="M1001" s="14"/>
      <c r="N1001" s="14"/>
      <c r="O1001" s="14"/>
      <c r="P1001" s="14"/>
      <c r="Q1001" s="14"/>
      <c r="R1001" s="14"/>
      <c r="S1001" s="14"/>
      <c r="T1001" s="14"/>
      <c r="U1001" s="14"/>
      <c r="V1001" s="14"/>
      <c r="W1001" s="14"/>
      <c r="X1001" s="14"/>
      <c r="Y1001" s="14"/>
      <c r="Z1001" s="14"/>
    </row>
    <row r="1002">
      <c r="A1002" s="14"/>
      <c r="B1002" s="14"/>
      <c r="C1002" s="14"/>
      <c r="D1002" s="14"/>
      <c r="E1002" s="14"/>
      <c r="F1002" s="14"/>
      <c r="G1002" s="14"/>
      <c r="H1002" s="14"/>
      <c r="I1002" s="14"/>
      <c r="J1002" s="14"/>
      <c r="K1002" s="14"/>
      <c r="L1002" s="14"/>
      <c r="M1002" s="14"/>
      <c r="N1002" s="14"/>
      <c r="O1002" s="14"/>
      <c r="P1002" s="14"/>
      <c r="Q1002" s="14"/>
      <c r="R1002" s="14"/>
      <c r="S1002" s="14"/>
      <c r="T1002" s="14"/>
      <c r="U1002" s="14"/>
      <c r="V1002" s="14"/>
      <c r="W1002" s="14"/>
      <c r="X1002" s="14"/>
      <c r="Y1002" s="14"/>
      <c r="Z1002" s="14"/>
    </row>
    <row r="1003">
      <c r="A1003" s="14"/>
      <c r="B1003" s="14"/>
      <c r="C1003" s="14"/>
      <c r="D1003" s="14"/>
      <c r="E1003" s="14"/>
      <c r="F1003" s="14"/>
      <c r="G1003" s="14"/>
      <c r="H1003" s="14"/>
      <c r="I1003" s="14"/>
      <c r="J1003" s="14"/>
      <c r="K1003" s="14"/>
      <c r="L1003" s="14"/>
      <c r="M1003" s="14"/>
      <c r="N1003" s="14"/>
      <c r="O1003" s="14"/>
      <c r="P1003" s="14"/>
      <c r="Q1003" s="14"/>
      <c r="R1003" s="14"/>
      <c r="S1003" s="14"/>
      <c r="T1003" s="14"/>
      <c r="U1003" s="14"/>
      <c r="V1003" s="14"/>
      <c r="W1003" s="14"/>
      <c r="X1003" s="14"/>
      <c r="Y1003" s="14"/>
      <c r="Z1003" s="14"/>
    </row>
    <row r="1004">
      <c r="A1004" s="14"/>
      <c r="B1004" s="14"/>
      <c r="C1004" s="14"/>
      <c r="D1004" s="14"/>
      <c r="E1004" s="14"/>
      <c r="F1004" s="14"/>
      <c r="G1004" s="14"/>
      <c r="H1004" s="14"/>
      <c r="I1004" s="14"/>
      <c r="J1004" s="14"/>
      <c r="K1004" s="14"/>
      <c r="L1004" s="14"/>
      <c r="M1004" s="14"/>
      <c r="N1004" s="14"/>
      <c r="O1004" s="14"/>
      <c r="P1004" s="14"/>
      <c r="Q1004" s="14"/>
      <c r="R1004" s="14"/>
      <c r="S1004" s="14"/>
      <c r="T1004" s="14"/>
      <c r="U1004" s="14"/>
      <c r="V1004" s="14"/>
      <c r="W1004" s="14"/>
      <c r="X1004" s="14"/>
      <c r="Y1004" s="14"/>
      <c r="Z1004" s="14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2" max="2" width="16.88"/>
    <col customWidth="1" min="3" max="3" width="7.0"/>
    <col customWidth="1" min="4" max="4" width="3.38"/>
    <col customWidth="1" min="5" max="5" width="3.0"/>
    <col customWidth="1" min="6" max="6" width="14.13"/>
    <col customWidth="1" min="7" max="7" width="10.38"/>
    <col customWidth="1" min="8" max="8" width="4.63"/>
  </cols>
  <sheetData>
    <row r="1">
      <c r="A1" s="14"/>
      <c r="B1" s="15"/>
      <c r="C1" s="15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>
      <c r="A2" s="14"/>
      <c r="B2" s="16" t="s">
        <v>28</v>
      </c>
      <c r="C2" s="15">
        <v>1.0</v>
      </c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>
      <c r="A3" s="14"/>
      <c r="B3" s="16" t="s">
        <v>29</v>
      </c>
      <c r="C3" s="15">
        <v>3.0</v>
      </c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>
      <c r="A4" s="14"/>
      <c r="B4" s="17" t="s">
        <v>30</v>
      </c>
      <c r="C4" s="18">
        <v>2.233</v>
      </c>
      <c r="D4" s="18" t="s">
        <v>31</v>
      </c>
      <c r="E4" s="14"/>
      <c r="F4" s="16" t="s">
        <v>32</v>
      </c>
      <c r="G4" s="15">
        <v>11000.0</v>
      </c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>
      <c r="A5" s="14"/>
      <c r="B5" s="16" t="s">
        <v>33</v>
      </c>
      <c r="C5" s="15">
        <v>4.202</v>
      </c>
      <c r="D5" s="15" t="s">
        <v>31</v>
      </c>
      <c r="E5" s="14"/>
      <c r="F5" s="16" t="s">
        <v>34</v>
      </c>
      <c r="G5" s="15">
        <v>1300.0</v>
      </c>
      <c r="H5" s="15" t="s">
        <v>12</v>
      </c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>
      <c r="A6" s="14"/>
      <c r="B6" s="19" t="s">
        <v>35</v>
      </c>
      <c r="C6" s="20">
        <f>C4/C5</f>
        <v>0.5314136126</v>
      </c>
      <c r="D6" s="20"/>
      <c r="E6" s="14"/>
      <c r="F6" s="16" t="s">
        <v>36</v>
      </c>
      <c r="G6" s="14">
        <f>G4*60*G5*10^-6</f>
        <v>858</v>
      </c>
      <c r="H6" s="15" t="s">
        <v>37</v>
      </c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>
      <c r="A7" s="14"/>
      <c r="B7" s="16" t="s">
        <v>38</v>
      </c>
      <c r="C7" s="15">
        <v>0.56</v>
      </c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>
      <c r="A8" s="14"/>
      <c r="B8" s="16" t="s">
        <v>39</v>
      </c>
      <c r="C8" s="14">
        <v>1.6588127853881278</v>
      </c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>
      <c r="A9" s="14"/>
      <c r="B9" s="21" t="s">
        <v>40</v>
      </c>
      <c r="C9" s="22">
        <f>C2*(C7*C5 + C4*C8)</f>
        <v>6.05724895</v>
      </c>
      <c r="D9" s="23" t="s">
        <v>31</v>
      </c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>
      <c r="A10" s="14"/>
      <c r="B10" s="21" t="s">
        <v>41</v>
      </c>
      <c r="C10" s="22">
        <f>C9*G6^(1/C3)</f>
        <v>57.5578442</v>
      </c>
      <c r="D10" s="23" t="s">
        <v>31</v>
      </c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>
      <c r="A11" s="25"/>
      <c r="B11" s="15"/>
      <c r="C11" s="25"/>
      <c r="D11" s="15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>
      <c r="A12" s="25"/>
      <c r="B12" s="15"/>
      <c r="C12" s="25"/>
      <c r="D12" s="15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>
      <c r="A13" s="14"/>
      <c r="B13" s="15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>
      <c r="A14" s="14"/>
      <c r="B14" s="15"/>
      <c r="C14" s="15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>
      <c r="A15" s="14"/>
      <c r="B15" s="15"/>
      <c r="C15" s="15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>
      <c r="A16" s="14"/>
      <c r="B16" s="15"/>
      <c r="C16" s="15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>
      <c r="A17" s="14"/>
      <c r="B17" s="15"/>
      <c r="C17" s="15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>
      <c r="A18" s="14"/>
      <c r="B18" s="15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>
      <c r="A19" s="14"/>
      <c r="B19" s="15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>
      <c r="A20" s="14"/>
      <c r="B20" s="15"/>
      <c r="C20" s="15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>
      <c r="A21" s="14"/>
      <c r="B21" s="15"/>
      <c r="C21" s="15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>
      <c r="A22" s="14"/>
      <c r="B22" s="15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>
      <c r="A23" s="14"/>
      <c r="B23" s="15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</row>
    <row r="38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r="66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  <row r="81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</row>
    <row r="82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</row>
    <row r="83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</row>
    <row r="84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</row>
    <row r="8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</row>
    <row r="86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</row>
    <row r="87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</row>
    <row r="88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</row>
    <row r="89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</row>
    <row r="90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</row>
    <row r="91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</row>
    <row r="92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</row>
    <row r="93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</row>
    <row r="94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</row>
    <row r="9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</row>
    <row r="96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</row>
    <row r="97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</row>
    <row r="98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</row>
    <row r="99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</row>
    <row r="100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</row>
    <row r="101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</row>
    <row r="102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</row>
    <row r="103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</row>
    <row r="104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</row>
    <row r="10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</row>
    <row r="106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</row>
    <row r="107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</row>
    <row r="108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</row>
    <row r="10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</row>
    <row r="110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</row>
    <row r="111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</row>
    <row r="112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</row>
    <row r="113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</row>
    <row r="114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</row>
    <row r="11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</row>
    <row r="116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</row>
    <row r="117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</row>
    <row r="118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</row>
    <row r="119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</row>
    <row r="120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</row>
    <row r="121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</row>
    <row r="122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</row>
    <row r="123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</row>
    <row r="124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</row>
    <row r="1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</row>
    <row r="126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</row>
    <row r="127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</row>
    <row r="128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</row>
    <row r="129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</row>
    <row r="130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</row>
    <row r="131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</row>
    <row r="132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</row>
    <row r="133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</row>
    <row r="134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</row>
    <row r="13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</row>
    <row r="136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</row>
    <row r="137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</row>
    <row r="138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</row>
    <row r="139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</row>
    <row r="140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</row>
    <row r="141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</row>
    <row r="142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</row>
    <row r="143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</row>
    <row r="144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</row>
    <row r="14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</row>
    <row r="146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</row>
    <row r="147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</row>
    <row r="148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</row>
    <row r="149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</row>
    <row r="150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</row>
    <row r="151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</row>
    <row r="152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</row>
    <row r="153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</row>
    <row r="154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</row>
    <row r="15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</row>
    <row r="156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</row>
    <row r="157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</row>
    <row r="158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</row>
    <row r="159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</row>
    <row r="160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</row>
    <row r="161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</row>
    <row r="162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</row>
    <row r="163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</row>
    <row r="164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</row>
    <row r="16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</row>
    <row r="166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</row>
    <row r="167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</row>
    <row r="168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</row>
    <row r="169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</row>
    <row r="170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</row>
    <row r="171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</row>
    <row r="172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</row>
    <row r="173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</row>
    <row r="174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</row>
    <row r="17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</row>
    <row r="176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</row>
    <row r="177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</row>
    <row r="178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</row>
    <row r="179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</row>
    <row r="180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</row>
    <row r="181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</row>
    <row r="182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</row>
    <row r="183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</row>
    <row r="184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</row>
    <row r="18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</row>
    <row r="186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</row>
    <row r="187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</row>
    <row r="188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</row>
    <row r="189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</row>
    <row r="190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</row>
    <row r="191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</row>
    <row r="192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</row>
    <row r="193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</row>
    <row r="194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</row>
    <row r="19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</row>
    <row r="196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</row>
    <row r="197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</row>
    <row r="198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</row>
    <row r="199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</row>
    <row r="200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</row>
    <row r="201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</row>
    <row r="202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</row>
    <row r="203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</row>
    <row r="204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</row>
    <row r="205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</row>
    <row r="206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</row>
    <row r="207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</row>
    <row r="208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</row>
    <row r="209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</row>
    <row r="210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</row>
    <row r="211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</row>
    <row r="212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</row>
    <row r="213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</row>
    <row r="214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</row>
    <row r="215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</row>
    <row r="216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</row>
    <row r="217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</row>
    <row r="218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</row>
    <row r="219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</row>
    <row r="220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</row>
    <row r="221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</row>
    <row r="222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</row>
    <row r="223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</row>
    <row r="224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</row>
    <row r="225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</row>
    <row r="226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</row>
    <row r="227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</row>
    <row r="228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</row>
    <row r="229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</row>
    <row r="230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</row>
    <row r="231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</row>
    <row r="232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</row>
    <row r="233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</row>
    <row r="234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</row>
    <row r="235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</row>
    <row r="236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</row>
    <row r="237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</row>
    <row r="238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</row>
    <row r="239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</row>
    <row r="240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</row>
    <row r="241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</row>
    <row r="242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</row>
    <row r="243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</row>
    <row r="244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</row>
    <row r="245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</row>
    <row r="246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</row>
    <row r="247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</row>
    <row r="248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</row>
    <row r="249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</row>
    <row r="250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</row>
    <row r="251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</row>
    <row r="252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</row>
    <row r="253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</row>
    <row r="254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</row>
    <row r="255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</row>
    <row r="256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</row>
    <row r="257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</row>
    <row r="258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</row>
    <row r="259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</row>
    <row r="260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</row>
    <row r="261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</row>
    <row r="262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</row>
    <row r="263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</row>
    <row r="264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</row>
    <row r="265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</row>
    <row r="266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</row>
    <row r="267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</row>
    <row r="268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</row>
    <row r="269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</row>
    <row r="270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</row>
    <row r="271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</row>
    <row r="272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</row>
    <row r="273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</row>
    <row r="274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</row>
    <row r="275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</row>
    <row r="276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</row>
    <row r="277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</row>
    <row r="278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</row>
    <row r="279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</row>
    <row r="280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</row>
    <row r="281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</row>
    <row r="282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</row>
    <row r="283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</row>
    <row r="284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</row>
    <row r="285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</row>
    <row r="286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</row>
    <row r="287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</row>
    <row r="288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</row>
    <row r="289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</row>
    <row r="290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</row>
    <row r="291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</row>
    <row r="292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</row>
    <row r="293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</row>
    <row r="294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</row>
    <row r="295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</row>
    <row r="296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</row>
    <row r="297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</row>
    <row r="298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</row>
    <row r="299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</row>
    <row r="300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</row>
    <row r="301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</row>
    <row r="302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</row>
    <row r="303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</row>
    <row r="304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</row>
    <row r="305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</row>
    <row r="306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</row>
    <row r="307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</row>
    <row r="308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</row>
    <row r="309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</row>
    <row r="310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</row>
    <row r="311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</row>
    <row r="312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</row>
    <row r="313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</row>
    <row r="314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</row>
    <row r="315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</row>
    <row r="316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</row>
    <row r="317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</row>
    <row r="318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</row>
    <row r="319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</row>
    <row r="320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</row>
    <row r="321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</row>
    <row r="322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</row>
    <row r="323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</row>
    <row r="324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</row>
    <row r="325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</row>
    <row r="326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</row>
    <row r="327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</row>
    <row r="328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</row>
    <row r="329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</row>
    <row r="330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</row>
    <row r="331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</row>
    <row r="332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</row>
    <row r="333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</row>
    <row r="334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</row>
    <row r="335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</row>
    <row r="336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</row>
    <row r="337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</row>
    <row r="338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</row>
    <row r="339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</row>
    <row r="340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</row>
    <row r="341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</row>
    <row r="342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</row>
    <row r="343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</row>
    <row r="344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</row>
    <row r="345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</row>
    <row r="346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</row>
    <row r="347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</row>
    <row r="348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</row>
    <row r="349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</row>
    <row r="350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</row>
    <row r="351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</row>
    <row r="352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</row>
    <row r="353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</row>
    <row r="354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</row>
    <row r="355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</row>
    <row r="356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</row>
    <row r="357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</row>
    <row r="358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</row>
    <row r="359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</row>
    <row r="360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</row>
    <row r="361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</row>
    <row r="362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</row>
    <row r="363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</row>
    <row r="364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</row>
    <row r="365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</row>
    <row r="366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</row>
    <row r="367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</row>
    <row r="368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</row>
    <row r="369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</row>
    <row r="370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</row>
    <row r="371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</row>
    <row r="372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</row>
    <row r="373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</row>
    <row r="374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</row>
    <row r="375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</row>
    <row r="376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</row>
    <row r="377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</row>
    <row r="378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</row>
    <row r="379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</row>
    <row r="380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</row>
    <row r="381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</row>
    <row r="382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</row>
    <row r="383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</row>
    <row r="384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</row>
    <row r="385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</row>
    <row r="386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</row>
    <row r="387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</row>
    <row r="388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</row>
    <row r="389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</row>
    <row r="390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</row>
    <row r="391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</row>
    <row r="392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</row>
    <row r="393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</row>
    <row r="394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</row>
    <row r="395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</row>
    <row r="396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</row>
    <row r="397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</row>
    <row r="398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</row>
    <row r="399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</row>
    <row r="400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</row>
    <row r="401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</row>
    <row r="402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</row>
    <row r="403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</row>
    <row r="404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</row>
    <row r="405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</row>
    <row r="406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</row>
    <row r="407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</row>
    <row r="408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</row>
    <row r="409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</row>
    <row r="410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</row>
    <row r="411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</row>
    <row r="412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</row>
    <row r="413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</row>
    <row r="414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</row>
    <row r="415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</row>
    <row r="416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</row>
    <row r="417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</row>
    <row r="418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</row>
    <row r="419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</row>
    <row r="420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</row>
    <row r="421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</row>
    <row r="422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</row>
    <row r="423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</row>
    <row r="424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</row>
    <row r="425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</row>
    <row r="426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</row>
    <row r="427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</row>
    <row r="428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</row>
    <row r="429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</row>
    <row r="430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</row>
    <row r="431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</row>
    <row r="432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</row>
    <row r="433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</row>
    <row r="434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</row>
    <row r="435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</row>
    <row r="436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</row>
    <row r="437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</row>
    <row r="438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</row>
    <row r="439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</row>
    <row r="440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</row>
    <row r="441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</row>
    <row r="442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</row>
    <row r="443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</row>
    <row r="444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</row>
    <row r="445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</row>
    <row r="446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</row>
    <row r="447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</row>
    <row r="448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</row>
    <row r="449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</row>
    <row r="450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</row>
    <row r="451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</row>
    <row r="452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</row>
    <row r="453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</row>
    <row r="454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</row>
    <row r="455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</row>
    <row r="456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</row>
    <row r="457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</row>
    <row r="458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</row>
    <row r="459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</row>
    <row r="460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</row>
    <row r="461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</row>
    <row r="462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</row>
    <row r="463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</row>
    <row r="464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</row>
    <row r="465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</row>
    <row r="466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</row>
    <row r="467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</row>
    <row r="468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</row>
    <row r="469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</row>
    <row r="470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</row>
    <row r="471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</row>
    <row r="472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</row>
    <row r="473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</row>
    <row r="474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</row>
    <row r="475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</row>
    <row r="476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</row>
    <row r="477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</row>
    <row r="478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</row>
    <row r="479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</row>
    <row r="480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</row>
    <row r="481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</row>
    <row r="482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</row>
    <row r="483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</row>
    <row r="484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</row>
    <row r="485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</row>
    <row r="486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</row>
    <row r="487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</row>
    <row r="488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</row>
    <row r="489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</row>
    <row r="490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</row>
    <row r="491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</row>
    <row r="492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</row>
    <row r="493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</row>
    <row r="494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</row>
    <row r="495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</row>
    <row r="496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</row>
    <row r="497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</row>
    <row r="498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</row>
    <row r="499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</row>
    <row r="500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</row>
    <row r="501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</row>
    <row r="502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</row>
    <row r="503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</row>
    <row r="504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</row>
    <row r="505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</row>
    <row r="506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</row>
    <row r="507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</row>
    <row r="508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</row>
    <row r="509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</row>
    <row r="510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</row>
    <row r="511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</row>
    <row r="512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</row>
    <row r="513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</row>
    <row r="514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</row>
    <row r="515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</row>
    <row r="516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</row>
    <row r="517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</row>
    <row r="518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</row>
    <row r="519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</row>
    <row r="520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</row>
    <row r="521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</row>
    <row r="522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</row>
    <row r="523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</row>
    <row r="524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</row>
    <row r="525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</row>
    <row r="526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</row>
    <row r="527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</row>
    <row r="528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</row>
    <row r="529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</row>
    <row r="530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</row>
    <row r="531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</row>
    <row r="532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</row>
    <row r="533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</row>
    <row r="534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</row>
    <row r="535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</row>
    <row r="536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</row>
    <row r="537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</row>
    <row r="538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</row>
    <row r="539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</row>
    <row r="540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</row>
    <row r="541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</row>
    <row r="542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</row>
    <row r="543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</row>
    <row r="544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</row>
    <row r="545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</row>
    <row r="546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</row>
    <row r="547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</row>
    <row r="548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</row>
    <row r="549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</row>
    <row r="550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</row>
    <row r="551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</row>
    <row r="552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</row>
    <row r="553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</row>
    <row r="554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</row>
    <row r="555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</row>
    <row r="556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</row>
    <row r="557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</row>
    <row r="558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</row>
    <row r="559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</row>
    <row r="560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</row>
    <row r="561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</row>
    <row r="562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</row>
    <row r="563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</row>
    <row r="564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</row>
    <row r="565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</row>
    <row r="566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</row>
    <row r="567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</row>
    <row r="568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</row>
    <row r="569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</row>
    <row r="570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</row>
    <row r="571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</row>
    <row r="572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</row>
    <row r="573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</row>
    <row r="574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</row>
    <row r="575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</row>
    <row r="576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</row>
    <row r="577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</row>
    <row r="578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</row>
    <row r="579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</row>
    <row r="580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</row>
    <row r="581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</row>
    <row r="582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</row>
    <row r="583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</row>
    <row r="584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</row>
    <row r="585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</row>
    <row r="586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</row>
    <row r="587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</row>
    <row r="588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</row>
    <row r="589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</row>
    <row r="590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</row>
    <row r="591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</row>
    <row r="592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</row>
    <row r="593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</row>
    <row r="594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</row>
    <row r="595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</row>
    <row r="596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</row>
    <row r="597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</row>
    <row r="598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</row>
    <row r="599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</row>
    <row r="600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</row>
    <row r="601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</row>
    <row r="602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</row>
    <row r="603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</row>
    <row r="604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</row>
    <row r="605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</row>
    <row r="606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</row>
    <row r="607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</row>
    <row r="608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</row>
    <row r="609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</row>
    <row r="610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</row>
    <row r="611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</row>
    <row r="612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</row>
    <row r="613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</row>
    <row r="614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</row>
    <row r="615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</row>
    <row r="616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</row>
    <row r="617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</row>
    <row r="618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</row>
    <row r="619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</row>
    <row r="620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</row>
    <row r="621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</row>
    <row r="622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</row>
    <row r="623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</row>
    <row r="624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</row>
    <row r="625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</row>
    <row r="626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</row>
    <row r="627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</row>
    <row r="628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</row>
    <row r="629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</row>
    <row r="630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</row>
    <row r="631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</row>
    <row r="632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</row>
    <row r="633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</row>
    <row r="634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</row>
    <row r="635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</row>
    <row r="636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</row>
    <row r="637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</row>
    <row r="638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</row>
    <row r="639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</row>
    <row r="640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</row>
    <row r="641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</row>
    <row r="642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</row>
    <row r="643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</row>
    <row r="644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</row>
    <row r="645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</row>
    <row r="646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</row>
    <row r="647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</row>
    <row r="648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</row>
    <row r="649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</row>
    <row r="650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</row>
    <row r="651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</row>
    <row r="652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</row>
    <row r="653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</row>
    <row r="654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</row>
    <row r="655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</row>
    <row r="656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</row>
    <row r="657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</row>
    <row r="658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</row>
    <row r="659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</row>
    <row r="660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</row>
    <row r="661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</row>
    <row r="662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</row>
    <row r="663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</row>
    <row r="664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</row>
    <row r="665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</row>
    <row r="666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</row>
    <row r="667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</row>
    <row r="668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</row>
    <row r="669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</row>
    <row r="670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</row>
    <row r="671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</row>
    <row r="672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</row>
    <row r="673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</row>
    <row r="674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</row>
    <row r="675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</row>
    <row r="676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</row>
    <row r="677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</row>
    <row r="678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</row>
    <row r="679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</row>
    <row r="680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</row>
    <row r="681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</row>
    <row r="682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</row>
    <row r="683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</row>
    <row r="684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</row>
    <row r="685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</row>
    <row r="686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</row>
    <row r="687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</row>
    <row r="688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</row>
    <row r="689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</row>
    <row r="690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</row>
    <row r="691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</row>
    <row r="692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</row>
    <row r="693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</row>
    <row r="694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</row>
    <row r="695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</row>
    <row r="696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</row>
    <row r="697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</row>
    <row r="698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</row>
    <row r="699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</row>
    <row r="700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</row>
    <row r="701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</row>
    <row r="702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</row>
    <row r="703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</row>
    <row r="704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</row>
    <row r="705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</row>
    <row r="706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</row>
    <row r="707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</row>
    <row r="708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</row>
    <row r="709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</row>
    <row r="710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</row>
    <row r="711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</row>
    <row r="712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</row>
    <row r="713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</row>
    <row r="714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</row>
    <row r="715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</row>
    <row r="716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</row>
    <row r="717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</row>
    <row r="718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</row>
    <row r="719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</row>
    <row r="720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</row>
    <row r="721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</row>
    <row r="722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</row>
    <row r="723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</row>
    <row r="724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</row>
    <row r="725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</row>
    <row r="726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</row>
    <row r="727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</row>
    <row r="728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</row>
    <row r="729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</row>
    <row r="730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</row>
    <row r="731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</row>
    <row r="732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</row>
    <row r="733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</row>
    <row r="734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</row>
    <row r="735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</row>
    <row r="736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</row>
    <row r="737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</row>
    <row r="738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</row>
    <row r="739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</row>
    <row r="740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</row>
    <row r="741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</row>
    <row r="742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</row>
    <row r="743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</row>
    <row r="744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</row>
    <row r="745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</row>
    <row r="746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</row>
    <row r="747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</row>
    <row r="748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</row>
    <row r="749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</row>
    <row r="750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</row>
    <row r="751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</row>
    <row r="752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</row>
    <row r="753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</row>
    <row r="754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</row>
    <row r="755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</row>
    <row r="756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</row>
    <row r="757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</row>
    <row r="758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</row>
    <row r="759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</row>
    <row r="760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</row>
    <row r="761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</row>
    <row r="762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</row>
    <row r="763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</row>
    <row r="764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</row>
    <row r="765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</row>
    <row r="766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</row>
    <row r="767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</row>
    <row r="768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</row>
    <row r="769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</row>
    <row r="770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</row>
    <row r="771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</row>
    <row r="772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</row>
    <row r="773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</row>
    <row r="774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</row>
    <row r="775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</row>
    <row r="776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</row>
    <row r="777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</row>
    <row r="778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</row>
    <row r="779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</row>
    <row r="780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</row>
    <row r="781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</row>
    <row r="782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</row>
    <row r="783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</row>
    <row r="784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</row>
    <row r="785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</row>
    <row r="786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</row>
    <row r="787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</row>
    <row r="788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</row>
    <row r="789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</row>
    <row r="790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</row>
    <row r="791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</row>
    <row r="792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</row>
    <row r="793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</row>
    <row r="794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</row>
    <row r="795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</row>
    <row r="796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</row>
    <row r="797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</row>
    <row r="798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</row>
    <row r="799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</row>
    <row r="800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</row>
    <row r="801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</row>
    <row r="802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</row>
    <row r="803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</row>
    <row r="804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</row>
    <row r="805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</row>
    <row r="806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</row>
    <row r="807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</row>
    <row r="808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</row>
    <row r="809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</row>
    <row r="810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</row>
    <row r="811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</row>
    <row r="812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</row>
    <row r="813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</row>
    <row r="814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</row>
    <row r="815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</row>
    <row r="816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</row>
    <row r="817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</row>
    <row r="818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</row>
    <row r="819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</row>
    <row r="820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</row>
    <row r="821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</row>
    <row r="822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</row>
    <row r="823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</row>
    <row r="824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</row>
    <row r="825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</row>
    <row r="826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</row>
    <row r="827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</row>
    <row r="828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</row>
    <row r="829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</row>
    <row r="830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</row>
    <row r="831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</row>
    <row r="832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</row>
    <row r="833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</row>
    <row r="834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</row>
    <row r="835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</row>
    <row r="836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</row>
    <row r="837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</row>
    <row r="838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</row>
    <row r="839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</row>
    <row r="840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</row>
    <row r="841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</row>
    <row r="842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</row>
    <row r="843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</row>
    <row r="844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</row>
    <row r="845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</row>
    <row r="846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</row>
    <row r="847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</row>
    <row r="848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</row>
    <row r="849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</row>
    <row r="850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</row>
    <row r="851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</row>
    <row r="852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</row>
    <row r="853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</row>
    <row r="854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</row>
    <row r="855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</row>
    <row r="856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</row>
    <row r="857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</row>
    <row r="858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</row>
    <row r="859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</row>
    <row r="860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</row>
    <row r="861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</row>
    <row r="862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</row>
    <row r="863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</row>
    <row r="864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</row>
    <row r="865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</row>
    <row r="866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</row>
    <row r="867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</row>
    <row r="868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</row>
    <row r="869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</row>
    <row r="870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</row>
    <row r="871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</row>
    <row r="872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</row>
    <row r="873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</row>
    <row r="874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</row>
    <row r="875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</row>
    <row r="876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</row>
    <row r="877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</row>
    <row r="878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</row>
    <row r="879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</row>
    <row r="880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</row>
    <row r="881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</row>
    <row r="882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</row>
    <row r="883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</row>
    <row r="884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</row>
    <row r="885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</row>
    <row r="886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</row>
    <row r="887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</row>
    <row r="888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</row>
    <row r="889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</row>
    <row r="890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</row>
    <row r="891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</row>
    <row r="892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</row>
    <row r="893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</row>
    <row r="894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</row>
    <row r="895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</row>
    <row r="896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</row>
    <row r="897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</row>
    <row r="898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</row>
    <row r="899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</row>
    <row r="900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</row>
    <row r="901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</row>
    <row r="902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</row>
    <row r="903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</row>
    <row r="904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</row>
    <row r="905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</row>
    <row r="906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</row>
    <row r="907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</row>
    <row r="908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</row>
    <row r="909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</row>
    <row r="910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</row>
    <row r="911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</row>
    <row r="912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</row>
    <row r="913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</row>
    <row r="914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</row>
    <row r="915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</row>
    <row r="916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</row>
    <row r="917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</row>
    <row r="918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</row>
    <row r="919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</row>
    <row r="920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</row>
    <row r="921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</row>
    <row r="922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</row>
    <row r="923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</row>
    <row r="924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</row>
    <row r="925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</row>
    <row r="926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</row>
    <row r="927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</row>
    <row r="928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</row>
    <row r="929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</row>
    <row r="930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</row>
    <row r="931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</row>
    <row r="932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</row>
    <row r="933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</row>
    <row r="934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</row>
    <row r="935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</row>
    <row r="936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</row>
    <row r="937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</row>
    <row r="938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</row>
    <row r="939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</row>
    <row r="940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</row>
    <row r="941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</row>
    <row r="942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</row>
    <row r="943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</row>
    <row r="944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</row>
    <row r="945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</row>
    <row r="946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</row>
    <row r="947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</row>
    <row r="948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</row>
    <row r="949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</row>
    <row r="950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</row>
    <row r="951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</row>
    <row r="952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</row>
    <row r="953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</row>
    <row r="954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</row>
    <row r="955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</row>
    <row r="956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</row>
    <row r="957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</row>
    <row r="958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</row>
    <row r="959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</row>
    <row r="960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</row>
    <row r="961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</row>
    <row r="962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</row>
    <row r="963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</row>
    <row r="964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</row>
    <row r="965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</row>
    <row r="966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</row>
    <row r="967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</row>
    <row r="968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</row>
    <row r="969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</row>
    <row r="970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</row>
    <row r="971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</row>
    <row r="972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</row>
    <row r="973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</row>
    <row r="974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</row>
    <row r="975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</row>
    <row r="976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</row>
    <row r="977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</row>
    <row r="978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</row>
    <row r="979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</row>
    <row r="980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</row>
    <row r="981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</row>
    <row r="982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</row>
    <row r="983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</row>
    <row r="984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</row>
    <row r="985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</row>
    <row r="986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</row>
    <row r="987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</row>
    <row r="988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</row>
    <row r="989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</row>
    <row r="990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</row>
    <row r="991">
      <c r="A991" s="14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</row>
    <row r="992">
      <c r="A992" s="14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</row>
    <row r="993">
      <c r="A993" s="14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</row>
    <row r="994">
      <c r="A994" s="14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</row>
    <row r="995">
      <c r="A995" s="14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</row>
    <row r="996">
      <c r="A996" s="14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</row>
    <row r="997">
      <c r="A997" s="14"/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</row>
    <row r="998">
      <c r="A998" s="14"/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</row>
    <row r="999">
      <c r="A999" s="14"/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</row>
    <row r="1000">
      <c r="A1000" s="14"/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</row>
    <row r="1001">
      <c r="A1001" s="14"/>
      <c r="B1001" s="14"/>
      <c r="C1001" s="14"/>
      <c r="D1001" s="14"/>
      <c r="E1001" s="14"/>
      <c r="F1001" s="14"/>
      <c r="G1001" s="14"/>
      <c r="H1001" s="14"/>
      <c r="I1001" s="14"/>
      <c r="J1001" s="14"/>
      <c r="K1001" s="14"/>
      <c r="L1001" s="14"/>
      <c r="M1001" s="14"/>
      <c r="N1001" s="14"/>
      <c r="O1001" s="14"/>
      <c r="P1001" s="14"/>
      <c r="Q1001" s="14"/>
      <c r="R1001" s="14"/>
      <c r="S1001" s="14"/>
      <c r="T1001" s="14"/>
      <c r="U1001" s="14"/>
      <c r="V1001" s="14"/>
      <c r="W1001" s="14"/>
      <c r="X1001" s="14"/>
      <c r="Y1001" s="14"/>
      <c r="Z1001" s="14"/>
    </row>
    <row r="1002">
      <c r="A1002" s="14"/>
      <c r="B1002" s="14"/>
      <c r="C1002" s="14"/>
      <c r="D1002" s="14"/>
      <c r="E1002" s="14"/>
      <c r="F1002" s="14"/>
      <c r="G1002" s="14"/>
      <c r="H1002" s="14"/>
      <c r="I1002" s="14"/>
      <c r="J1002" s="14"/>
      <c r="K1002" s="14"/>
      <c r="L1002" s="14"/>
      <c r="M1002" s="14"/>
      <c r="N1002" s="14"/>
      <c r="O1002" s="14"/>
      <c r="P1002" s="14"/>
      <c r="Q1002" s="14"/>
      <c r="R1002" s="14"/>
      <c r="S1002" s="14"/>
      <c r="T1002" s="14"/>
      <c r="U1002" s="14"/>
      <c r="V1002" s="14"/>
      <c r="W1002" s="14"/>
      <c r="X1002" s="14"/>
      <c r="Y1002" s="14"/>
      <c r="Z1002" s="14"/>
    </row>
    <row r="1003">
      <c r="A1003" s="14"/>
      <c r="B1003" s="14"/>
      <c r="C1003" s="14"/>
      <c r="D1003" s="14"/>
      <c r="E1003" s="14"/>
      <c r="F1003" s="14"/>
      <c r="G1003" s="14"/>
      <c r="H1003" s="14"/>
      <c r="I1003" s="14"/>
      <c r="J1003" s="14"/>
      <c r="K1003" s="14"/>
      <c r="L1003" s="14"/>
      <c r="M1003" s="14"/>
      <c r="N1003" s="14"/>
      <c r="O1003" s="14"/>
      <c r="P1003" s="14"/>
      <c r="Q1003" s="14"/>
      <c r="R1003" s="14"/>
      <c r="S1003" s="14"/>
      <c r="T1003" s="14"/>
      <c r="U1003" s="14"/>
      <c r="V1003" s="14"/>
      <c r="W1003" s="14"/>
      <c r="X1003" s="14"/>
      <c r="Y1003" s="14"/>
      <c r="Z1003" s="14"/>
    </row>
    <row r="1004">
      <c r="A1004" s="14"/>
      <c r="B1004" s="14"/>
      <c r="C1004" s="14"/>
      <c r="D1004" s="14"/>
      <c r="E1004" s="14"/>
      <c r="F1004" s="14"/>
      <c r="G1004" s="14"/>
      <c r="H1004" s="14"/>
      <c r="I1004" s="14"/>
      <c r="J1004" s="14"/>
      <c r="K1004" s="14"/>
      <c r="L1004" s="14"/>
      <c r="M1004" s="14"/>
      <c r="N1004" s="14"/>
      <c r="O1004" s="14"/>
      <c r="P1004" s="14"/>
      <c r="Q1004" s="14"/>
      <c r="R1004" s="14"/>
      <c r="S1004" s="14"/>
      <c r="T1004" s="14"/>
      <c r="U1004" s="14"/>
      <c r="V1004" s="14"/>
      <c r="W1004" s="14"/>
      <c r="X1004" s="14"/>
      <c r="Y1004" s="14"/>
      <c r="Z1004" s="14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4" max="4" width="13.63"/>
    <col customWidth="1" min="5" max="5" width="14.13"/>
    <col customWidth="1" min="6" max="6" width="7.0"/>
    <col customWidth="1" min="7" max="7" width="4.63"/>
    <col customWidth="1" min="8" max="8" width="3.0"/>
    <col customWidth="1" min="9" max="9" width="13.63"/>
    <col customWidth="1" min="10" max="10" width="14.13"/>
    <col customWidth="1" min="11" max="11" width="6.63"/>
    <col customWidth="1" min="12" max="12" width="4.63"/>
    <col customWidth="1" min="13" max="13" width="4.38"/>
    <col customWidth="1" min="14" max="14" width="13.63"/>
    <col customWidth="1" min="15" max="15" width="14.13"/>
    <col customWidth="1" min="16" max="16" width="6.63"/>
    <col customWidth="1" min="17" max="17" width="4.63"/>
  </cols>
  <sheetData>
    <row r="1">
      <c r="A1" s="14"/>
      <c r="B1" s="14"/>
      <c r="C1" s="14"/>
      <c r="D1" s="14"/>
      <c r="E1" s="16"/>
      <c r="F1" s="29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</row>
    <row r="2">
      <c r="A2" s="14"/>
      <c r="B2" s="14"/>
      <c r="C2" s="14"/>
      <c r="D2" s="14"/>
      <c r="E2" s="16" t="s">
        <v>32</v>
      </c>
      <c r="F2" s="29">
        <v>11000.0</v>
      </c>
      <c r="G2" s="14"/>
      <c r="H2" s="14"/>
      <c r="I2" s="14"/>
      <c r="J2" s="16" t="s">
        <v>32</v>
      </c>
      <c r="K2" s="29">
        <v>11000.0</v>
      </c>
      <c r="L2" s="14"/>
      <c r="M2" s="14"/>
      <c r="N2" s="14"/>
      <c r="O2" s="16"/>
      <c r="P2" s="29"/>
      <c r="Q2" s="14"/>
      <c r="R2" s="14"/>
      <c r="S2" s="14"/>
      <c r="T2" s="14"/>
      <c r="U2" s="14"/>
      <c r="V2" s="14"/>
      <c r="W2" s="14"/>
      <c r="X2" s="14"/>
    </row>
    <row r="3">
      <c r="A3" s="14"/>
      <c r="B3" s="14"/>
      <c r="C3" s="14"/>
      <c r="D3" s="14"/>
      <c r="E3" s="16" t="s">
        <v>34</v>
      </c>
      <c r="F3" s="29">
        <v>1300.0</v>
      </c>
      <c r="G3" s="15" t="s">
        <v>12</v>
      </c>
      <c r="H3" s="14"/>
      <c r="I3" s="14"/>
      <c r="J3" s="16" t="s">
        <v>34</v>
      </c>
      <c r="K3" s="29">
        <v>1300.0</v>
      </c>
      <c r="L3" s="15" t="s">
        <v>12</v>
      </c>
      <c r="M3" s="14"/>
      <c r="N3" s="14"/>
      <c r="O3" s="16"/>
      <c r="P3" s="29"/>
      <c r="Q3" s="15"/>
      <c r="R3" s="14"/>
      <c r="S3" s="14"/>
      <c r="T3" s="14"/>
      <c r="U3" s="14"/>
      <c r="V3" s="14"/>
      <c r="W3" s="14"/>
      <c r="X3" s="14"/>
    </row>
    <row r="4">
      <c r="A4" s="14"/>
      <c r="B4" s="14"/>
      <c r="C4" s="14"/>
      <c r="D4" s="14"/>
      <c r="E4" s="16" t="s">
        <v>36</v>
      </c>
      <c r="F4" s="30">
        <f>F2*60*F3*10^-6</f>
        <v>858</v>
      </c>
      <c r="G4" s="15" t="s">
        <v>37</v>
      </c>
      <c r="H4" s="14"/>
      <c r="I4" s="14"/>
      <c r="J4" s="16" t="s">
        <v>36</v>
      </c>
      <c r="K4" s="30">
        <f>K2*60*K3*10^-6</f>
        <v>858</v>
      </c>
      <c r="L4" s="15" t="s">
        <v>37</v>
      </c>
      <c r="M4" s="14"/>
      <c r="N4" s="14"/>
      <c r="O4" s="16"/>
      <c r="P4" s="30"/>
      <c r="Q4" s="15"/>
      <c r="R4" s="14"/>
      <c r="S4" s="14"/>
      <c r="T4" s="14"/>
      <c r="U4" s="14"/>
      <c r="V4" s="14"/>
      <c r="W4" s="14"/>
      <c r="X4" s="14"/>
    </row>
    <row r="5">
      <c r="A5" s="14"/>
      <c r="B5" s="14"/>
      <c r="C5" s="14"/>
      <c r="D5" s="14"/>
      <c r="E5" s="17" t="s">
        <v>56</v>
      </c>
      <c r="F5" s="18">
        <v>4.202</v>
      </c>
      <c r="G5" s="18" t="s">
        <v>24</v>
      </c>
      <c r="H5" s="14"/>
      <c r="I5" s="14"/>
      <c r="J5" s="17" t="s">
        <v>56</v>
      </c>
      <c r="K5" s="18">
        <v>4.202</v>
      </c>
      <c r="L5" s="18" t="s">
        <v>31</v>
      </c>
      <c r="M5" s="14"/>
      <c r="N5" s="14"/>
      <c r="O5" s="16"/>
      <c r="P5" s="15"/>
      <c r="Q5" s="15"/>
      <c r="R5" s="14"/>
      <c r="S5" s="14"/>
      <c r="T5" s="14"/>
      <c r="U5" s="14"/>
      <c r="V5" s="14"/>
      <c r="W5" s="14"/>
      <c r="X5" s="14"/>
    </row>
    <row r="6">
      <c r="A6" s="14"/>
      <c r="B6" s="14"/>
      <c r="C6" s="14"/>
      <c r="D6" s="14"/>
      <c r="E6" s="16" t="s">
        <v>57</v>
      </c>
      <c r="F6" s="15">
        <v>3.887</v>
      </c>
      <c r="G6" s="15" t="s">
        <v>24</v>
      </c>
      <c r="H6" s="14"/>
      <c r="I6" s="14"/>
      <c r="J6" s="16" t="s">
        <v>57</v>
      </c>
      <c r="K6" s="15">
        <v>3.887</v>
      </c>
      <c r="L6" s="15" t="s">
        <v>31</v>
      </c>
      <c r="M6" s="14"/>
      <c r="N6" s="14"/>
      <c r="O6" s="16"/>
      <c r="P6" s="15"/>
      <c r="Q6" s="15"/>
      <c r="R6" s="14"/>
      <c r="S6" s="14"/>
      <c r="T6" s="14"/>
      <c r="U6" s="14"/>
      <c r="V6" s="14"/>
      <c r="W6" s="14"/>
      <c r="X6" s="14"/>
    </row>
    <row r="7">
      <c r="A7" s="14"/>
      <c r="B7" s="14"/>
      <c r="C7" s="14"/>
      <c r="D7" s="14"/>
      <c r="E7" s="19" t="s">
        <v>58</v>
      </c>
      <c r="F7" s="26">
        <v>-2.233</v>
      </c>
      <c r="G7" s="26" t="s">
        <v>24</v>
      </c>
      <c r="H7" s="14"/>
      <c r="I7" s="14"/>
      <c r="J7" s="19" t="s">
        <v>58</v>
      </c>
      <c r="K7" s="26">
        <v>-2.233</v>
      </c>
      <c r="L7" s="26" t="s">
        <v>31</v>
      </c>
      <c r="M7" s="14"/>
      <c r="N7" s="14"/>
      <c r="O7" s="16"/>
      <c r="P7" s="15"/>
      <c r="Q7" s="15"/>
      <c r="R7" s="14"/>
      <c r="S7" s="14"/>
      <c r="T7" s="14"/>
      <c r="U7" s="14"/>
      <c r="V7" s="14"/>
      <c r="W7" s="14"/>
      <c r="X7" s="14"/>
    </row>
    <row r="8">
      <c r="A8" s="14"/>
      <c r="B8" s="14"/>
      <c r="C8" s="14"/>
      <c r="D8" s="18" t="s">
        <v>59</v>
      </c>
      <c r="E8" s="16" t="s">
        <v>29</v>
      </c>
      <c r="F8" s="31">
        <f>10/3</f>
        <v>3.333333333</v>
      </c>
      <c r="G8" s="14"/>
      <c r="H8" s="14"/>
      <c r="I8" s="18" t="s">
        <v>59</v>
      </c>
      <c r="J8" s="16" t="s">
        <v>29</v>
      </c>
      <c r="K8" s="31">
        <f>10/3</f>
        <v>3.333333333</v>
      </c>
      <c r="L8" s="14"/>
      <c r="M8" s="14"/>
      <c r="N8" s="15"/>
      <c r="O8" s="16"/>
      <c r="P8" s="31"/>
      <c r="Q8" s="14"/>
      <c r="R8" s="14"/>
      <c r="S8" s="14"/>
      <c r="T8" s="14"/>
      <c r="U8" s="14"/>
      <c r="V8" s="14"/>
      <c r="W8" s="14"/>
      <c r="X8" s="14"/>
    </row>
    <row r="9">
      <c r="A9" s="14"/>
      <c r="B9" s="14"/>
      <c r="C9" s="14"/>
      <c r="D9" s="15" t="s">
        <v>60</v>
      </c>
      <c r="E9" s="16" t="s">
        <v>61</v>
      </c>
      <c r="F9" s="15">
        <v>0.5</v>
      </c>
      <c r="G9" s="14"/>
      <c r="H9" s="14"/>
      <c r="I9" s="15" t="s">
        <v>60</v>
      </c>
      <c r="J9" s="16" t="s">
        <v>61</v>
      </c>
      <c r="K9" s="15">
        <v>0.5</v>
      </c>
      <c r="L9" s="14"/>
      <c r="M9" s="14"/>
      <c r="N9" s="15"/>
      <c r="O9" s="16"/>
      <c r="P9" s="15"/>
      <c r="Q9" s="14"/>
      <c r="R9" s="14"/>
      <c r="S9" s="14"/>
      <c r="T9" s="14"/>
      <c r="U9" s="14"/>
      <c r="V9" s="14"/>
      <c r="W9" s="14"/>
      <c r="X9" s="14"/>
    </row>
    <row r="10">
      <c r="A10" s="14"/>
      <c r="B10" s="14"/>
      <c r="C10" s="14"/>
      <c r="D10" s="14"/>
      <c r="E10" s="16" t="s">
        <v>38</v>
      </c>
      <c r="F10" s="15">
        <v>0.56</v>
      </c>
      <c r="G10" s="14"/>
      <c r="H10" s="14"/>
      <c r="I10" s="14"/>
      <c r="J10" s="16" t="s">
        <v>38</v>
      </c>
      <c r="K10" s="15">
        <v>0.56</v>
      </c>
      <c r="L10" s="14"/>
      <c r="M10" s="14"/>
      <c r="N10" s="14"/>
      <c r="O10" s="16"/>
      <c r="P10" s="15"/>
      <c r="Q10" s="14"/>
      <c r="R10" s="14"/>
      <c r="S10" s="14"/>
      <c r="T10" s="14"/>
      <c r="U10" s="14"/>
      <c r="V10" s="14"/>
      <c r="W10" s="14"/>
      <c r="X10" s="14"/>
    </row>
    <row r="11">
      <c r="A11" s="14"/>
      <c r="B11" s="14"/>
      <c r="C11" s="14"/>
      <c r="D11" s="14"/>
      <c r="E11" s="16" t="s">
        <v>62</v>
      </c>
      <c r="F11" s="15">
        <v>1.6</v>
      </c>
      <c r="G11" s="14"/>
      <c r="H11" s="14"/>
      <c r="I11" s="14"/>
      <c r="J11" s="16" t="s">
        <v>62</v>
      </c>
      <c r="K11" s="15">
        <v>1.6</v>
      </c>
      <c r="L11" s="14"/>
      <c r="M11" s="14"/>
      <c r="N11" s="14"/>
      <c r="O11" s="16"/>
      <c r="P11" s="15"/>
      <c r="Q11" s="14"/>
      <c r="R11" s="14"/>
      <c r="S11" s="14"/>
      <c r="T11" s="14"/>
      <c r="U11" s="14"/>
      <c r="V11" s="14"/>
      <c r="W11" s="14"/>
      <c r="X11" s="14"/>
    </row>
    <row r="12">
      <c r="A12" s="14"/>
      <c r="B12" s="14"/>
      <c r="C12" s="14"/>
      <c r="D12" s="14"/>
      <c r="E12" s="19" t="s">
        <v>63</v>
      </c>
      <c r="F12" s="26">
        <v>1.6</v>
      </c>
      <c r="G12" s="20"/>
      <c r="H12" s="14"/>
      <c r="I12" s="14"/>
      <c r="J12" s="19" t="s">
        <v>63</v>
      </c>
      <c r="K12" s="26">
        <v>1.6</v>
      </c>
      <c r="L12" s="20"/>
      <c r="M12" s="14"/>
      <c r="N12" s="14"/>
      <c r="O12" s="16"/>
      <c r="P12" s="15"/>
      <c r="Q12" s="14"/>
      <c r="R12" s="14"/>
      <c r="S12" s="14"/>
      <c r="T12" s="14"/>
      <c r="U12" s="14"/>
      <c r="V12" s="14"/>
      <c r="W12" s="14"/>
      <c r="X12" s="14"/>
    </row>
    <row r="13">
      <c r="A13" s="14"/>
      <c r="B13" s="14"/>
      <c r="C13" s="14"/>
      <c r="D13" s="14"/>
      <c r="E13" s="21" t="s">
        <v>30</v>
      </c>
      <c r="F13" s="22">
        <f>max(F10*F5 + F11*(F9*F6/F12 + F7),F5)</f>
        <v>4.202</v>
      </c>
      <c r="G13" s="23" t="s">
        <v>24</v>
      </c>
      <c r="H13" s="14"/>
      <c r="I13" s="14"/>
      <c r="J13" s="21" t="s">
        <v>30</v>
      </c>
      <c r="K13" s="22">
        <f>max(K10*K5 + K11*(K9*K6/K12 - K7),K5)</f>
        <v>7.86942</v>
      </c>
      <c r="L13" s="23" t="s">
        <v>31</v>
      </c>
      <c r="M13" s="14"/>
      <c r="N13" s="14"/>
      <c r="O13" s="16"/>
      <c r="P13" s="14"/>
      <c r="Q13" s="15"/>
      <c r="R13" s="14"/>
      <c r="S13" s="14"/>
      <c r="T13" s="14"/>
      <c r="U13" s="14"/>
      <c r="V13" s="14"/>
      <c r="W13" s="14"/>
      <c r="X13" s="14"/>
    </row>
    <row r="14">
      <c r="A14" s="14"/>
      <c r="B14" s="14"/>
      <c r="C14" s="14"/>
      <c r="D14" s="14"/>
      <c r="E14" s="21" t="s">
        <v>64</v>
      </c>
      <c r="F14" s="22">
        <f>max(F10*F6 + F12 * (F9*F5/F11 - F7),F6)</f>
        <v>7.85052</v>
      </c>
      <c r="G14" s="23" t="s">
        <v>24</v>
      </c>
      <c r="H14" s="14"/>
      <c r="I14" s="14"/>
      <c r="J14" s="21" t="s">
        <v>64</v>
      </c>
      <c r="K14" s="22">
        <f>max(K10*K6 + K12 * (K9*K5/K11 + K7),K6)</f>
        <v>3.887</v>
      </c>
      <c r="L14" s="23" t="s">
        <v>31</v>
      </c>
      <c r="M14" s="14"/>
      <c r="N14" s="14"/>
      <c r="O14" s="16"/>
      <c r="P14" s="14"/>
      <c r="Q14" s="15"/>
      <c r="R14" s="14"/>
      <c r="S14" s="14"/>
      <c r="T14" s="14"/>
      <c r="U14" s="14"/>
      <c r="V14" s="14"/>
      <c r="W14" s="14"/>
      <c r="X14" s="14"/>
    </row>
    <row r="15">
      <c r="A15" s="14"/>
      <c r="B15" s="14"/>
      <c r="C15" s="14"/>
      <c r="D15" s="14"/>
      <c r="E15" s="21" t="s">
        <v>65</v>
      </c>
      <c r="F15" s="22">
        <f>F13*F4^(1/F8)</f>
        <v>31.87881977</v>
      </c>
      <c r="G15" s="23" t="s">
        <v>24</v>
      </c>
      <c r="H15" s="14"/>
      <c r="I15" s="14"/>
      <c r="J15" s="21" t="s">
        <v>65</v>
      </c>
      <c r="K15" s="22">
        <f>K13*K4^(1/K8)</f>
        <v>59.70200426</v>
      </c>
      <c r="L15" s="23" t="s">
        <v>31</v>
      </c>
      <c r="M15" s="14"/>
      <c r="N15" s="14"/>
      <c r="O15" s="16"/>
      <c r="P15" s="14"/>
      <c r="Q15" s="15"/>
      <c r="R15" s="14"/>
      <c r="S15" s="14"/>
      <c r="T15" s="14"/>
      <c r="U15" s="14"/>
      <c r="V15" s="14"/>
      <c r="W15" s="14"/>
      <c r="X15" s="14"/>
    </row>
    <row r="16">
      <c r="A16" s="14"/>
      <c r="B16" s="14"/>
      <c r="C16" s="14"/>
      <c r="D16" s="14"/>
      <c r="E16" s="32" t="s">
        <v>66</v>
      </c>
      <c r="F16" s="28">
        <f>F14*F4^(1/F8)</f>
        <v>59.55861785</v>
      </c>
      <c r="G16" s="27" t="s">
        <v>24</v>
      </c>
      <c r="H16" s="14"/>
      <c r="I16" s="14"/>
      <c r="J16" s="32" t="s">
        <v>66</v>
      </c>
      <c r="K16" s="28">
        <f>K14*K4^(1/K8)</f>
        <v>29.48904628</v>
      </c>
      <c r="L16" s="27" t="s">
        <v>31</v>
      </c>
      <c r="M16" s="14"/>
      <c r="N16" s="14"/>
      <c r="O16" s="16"/>
      <c r="P16" s="14"/>
      <c r="Q16" s="15"/>
      <c r="R16" s="14"/>
      <c r="S16" s="14"/>
      <c r="T16" s="14"/>
      <c r="U16" s="14"/>
      <c r="V16" s="14"/>
      <c r="W16" s="14"/>
      <c r="X16" s="14"/>
    </row>
    <row r="17">
      <c r="A17" s="25"/>
      <c r="B17" s="25"/>
      <c r="C17" s="25"/>
      <c r="D17" s="25"/>
      <c r="E17" s="15"/>
      <c r="F17" s="25"/>
      <c r="G17" s="15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</row>
    <row r="18">
      <c r="A18" s="25"/>
      <c r="B18" s="25"/>
      <c r="C18" s="25"/>
      <c r="D18" s="25"/>
      <c r="E18" s="15"/>
      <c r="F18" s="25"/>
      <c r="G18" s="15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</row>
    <row r="19">
      <c r="A19" s="14"/>
      <c r="B19" s="14"/>
      <c r="C19" s="14"/>
      <c r="D19" s="14"/>
      <c r="E19" s="15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</row>
    <row r="20">
      <c r="A20" s="14"/>
      <c r="B20" s="14"/>
      <c r="C20" s="14"/>
      <c r="D20" s="14"/>
      <c r="E20" s="15"/>
      <c r="F20" s="15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</row>
    <row r="21">
      <c r="A21" s="14"/>
      <c r="B21" s="14"/>
      <c r="C21" s="14"/>
      <c r="D21" s="14"/>
      <c r="E21" s="15"/>
      <c r="F21" s="15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</row>
    <row r="22">
      <c r="A22" s="14"/>
      <c r="B22" s="14"/>
      <c r="C22" s="14"/>
      <c r="D22" s="14"/>
      <c r="E22" s="15"/>
      <c r="F22" s="15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</row>
    <row r="23">
      <c r="A23" s="14"/>
      <c r="B23" s="14"/>
      <c r="C23" s="14"/>
      <c r="D23" s="14"/>
      <c r="E23" s="15"/>
      <c r="F23" s="15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</row>
    <row r="24">
      <c r="A24" s="14"/>
      <c r="B24" s="14"/>
      <c r="C24" s="14"/>
      <c r="D24" s="14"/>
      <c r="E24" s="15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</row>
    <row r="25">
      <c r="A25" s="14"/>
      <c r="B25" s="14"/>
      <c r="C25" s="14"/>
      <c r="D25" s="14"/>
      <c r="E25" s="15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</row>
    <row r="26">
      <c r="A26" s="14"/>
      <c r="B26" s="14"/>
      <c r="C26" s="14"/>
      <c r="D26" s="14"/>
      <c r="E26" s="15"/>
      <c r="F26" s="15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</row>
    <row r="27">
      <c r="A27" s="14"/>
      <c r="B27" s="14"/>
      <c r="C27" s="14"/>
      <c r="D27" s="14"/>
      <c r="E27" s="15"/>
      <c r="F27" s="15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</row>
    <row r="28">
      <c r="A28" s="14"/>
      <c r="B28" s="14"/>
      <c r="C28" s="14"/>
      <c r="D28" s="14"/>
      <c r="E28" s="15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</row>
    <row r="29">
      <c r="A29" s="14"/>
      <c r="B29" s="14"/>
      <c r="C29" s="14"/>
      <c r="D29" s="14"/>
      <c r="E29" s="15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</row>
    <row r="30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</row>
    <row r="31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</row>
    <row r="32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</row>
    <row r="33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</row>
    <row r="34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</row>
    <row r="3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</row>
    <row r="36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</row>
    <row r="37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</row>
    <row r="38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</row>
    <row r="39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</row>
    <row r="40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</row>
    <row r="41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</row>
    <row r="42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</row>
    <row r="43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</row>
    <row r="44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</row>
    <row r="4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</row>
    <row r="46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</row>
    <row r="47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</row>
    <row r="48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</row>
    <row r="49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</row>
    <row r="50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</row>
    <row r="51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</row>
    <row r="52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</row>
    <row r="53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</row>
    <row r="54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</row>
    <row r="5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</row>
    <row r="56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</row>
    <row r="57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</row>
    <row r="58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</row>
    <row r="59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</row>
    <row r="60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</row>
    <row r="61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</row>
    <row r="62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</row>
    <row r="63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</row>
    <row r="64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</row>
    <row r="6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</row>
    <row r="66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</row>
    <row r="67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</row>
    <row r="68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</row>
    <row r="69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</row>
    <row r="70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</row>
    <row r="71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</row>
    <row r="72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</row>
    <row r="73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</row>
    <row r="74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</row>
    <row r="7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</row>
    <row r="76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</row>
    <row r="77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</row>
    <row r="78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</row>
    <row r="7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</row>
    <row r="80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</row>
    <row r="81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</row>
    <row r="82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</row>
    <row r="83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</row>
    <row r="84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</row>
    <row r="8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</row>
    <row r="86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</row>
    <row r="87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</row>
    <row r="88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</row>
    <row r="89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</row>
    <row r="90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</row>
    <row r="91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</row>
    <row r="92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</row>
    <row r="93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</row>
    <row r="94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</row>
    <row r="9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</row>
    <row r="96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</row>
    <row r="97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</row>
    <row r="98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</row>
    <row r="99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</row>
    <row r="100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</row>
    <row r="101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</row>
    <row r="102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</row>
    <row r="103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</row>
    <row r="104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</row>
    <row r="10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</row>
    <row r="106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</row>
    <row r="107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</row>
    <row r="108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</row>
    <row r="10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</row>
    <row r="110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</row>
    <row r="111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</row>
    <row r="112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</row>
    <row r="113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</row>
    <row r="114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</row>
    <row r="11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</row>
    <row r="116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</row>
    <row r="117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</row>
    <row r="118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</row>
    <row r="119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</row>
    <row r="120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</row>
    <row r="121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</row>
    <row r="122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</row>
    <row r="123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</row>
    <row r="124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</row>
    <row r="1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</row>
    <row r="126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</row>
    <row r="127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</row>
    <row r="128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</row>
    <row r="129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</row>
    <row r="130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</row>
    <row r="131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</row>
    <row r="132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</row>
    <row r="133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</row>
    <row r="134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</row>
    <row r="13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</row>
    <row r="136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</row>
    <row r="137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</row>
    <row r="138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</row>
    <row r="139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</row>
    <row r="140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</row>
    <row r="141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</row>
    <row r="142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</row>
    <row r="143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</row>
    <row r="144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</row>
    <row r="14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</row>
    <row r="146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</row>
    <row r="147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</row>
    <row r="148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</row>
    <row r="149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</row>
    <row r="150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</row>
    <row r="151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</row>
    <row r="152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</row>
    <row r="153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</row>
    <row r="154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</row>
    <row r="15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</row>
    <row r="156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</row>
    <row r="157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</row>
    <row r="158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</row>
    <row r="159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</row>
    <row r="160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</row>
    <row r="161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</row>
    <row r="162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</row>
    <row r="163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</row>
    <row r="164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</row>
    <row r="16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</row>
    <row r="166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</row>
    <row r="167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</row>
    <row r="168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</row>
    <row r="169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</row>
    <row r="170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</row>
    <row r="171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</row>
    <row r="172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</row>
    <row r="173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</row>
    <row r="174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</row>
    <row r="17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</row>
    <row r="176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</row>
    <row r="177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</row>
    <row r="178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</row>
    <row r="179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</row>
    <row r="180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</row>
    <row r="181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</row>
    <row r="182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</row>
    <row r="183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</row>
    <row r="184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</row>
    <row r="18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</row>
    <row r="186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</row>
    <row r="187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</row>
    <row r="188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</row>
    <row r="189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</row>
    <row r="190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</row>
    <row r="191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</row>
    <row r="192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</row>
    <row r="193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</row>
    <row r="194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</row>
    <row r="19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</row>
    <row r="196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</row>
    <row r="197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</row>
    <row r="198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</row>
    <row r="199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</row>
    <row r="200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</row>
    <row r="201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</row>
    <row r="202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</row>
    <row r="203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</row>
    <row r="204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</row>
    <row r="205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</row>
    <row r="206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</row>
    <row r="207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</row>
    <row r="208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</row>
    <row r="209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</row>
    <row r="210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</row>
    <row r="211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</row>
    <row r="212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</row>
    <row r="213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</row>
    <row r="214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</row>
    <row r="215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</row>
    <row r="216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</row>
    <row r="217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</row>
    <row r="218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</row>
    <row r="219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</row>
    <row r="220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</row>
    <row r="221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</row>
    <row r="222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</row>
    <row r="223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</row>
    <row r="224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</row>
    <row r="225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</row>
    <row r="226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</row>
    <row r="227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</row>
    <row r="228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</row>
    <row r="229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</row>
    <row r="230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</row>
    <row r="231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</row>
    <row r="232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</row>
    <row r="233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</row>
    <row r="234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</row>
    <row r="235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</row>
    <row r="236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</row>
    <row r="237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</row>
    <row r="238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</row>
    <row r="239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</row>
    <row r="240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</row>
    <row r="241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</row>
    <row r="242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</row>
    <row r="243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</row>
    <row r="244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</row>
    <row r="245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</row>
    <row r="246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</row>
    <row r="247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</row>
    <row r="248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</row>
    <row r="249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</row>
    <row r="250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</row>
    <row r="251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</row>
    <row r="252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</row>
    <row r="253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</row>
    <row r="254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</row>
    <row r="255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</row>
    <row r="256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</row>
    <row r="257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</row>
    <row r="258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</row>
    <row r="259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</row>
    <row r="260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</row>
    <row r="261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</row>
    <row r="262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</row>
    <row r="263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</row>
    <row r="264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</row>
    <row r="265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</row>
    <row r="266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</row>
    <row r="267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</row>
    <row r="268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</row>
    <row r="269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</row>
    <row r="270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</row>
    <row r="271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</row>
    <row r="272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</row>
    <row r="273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</row>
    <row r="274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</row>
    <row r="275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</row>
    <row r="276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</row>
    <row r="277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</row>
    <row r="278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</row>
    <row r="279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</row>
    <row r="280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</row>
    <row r="281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</row>
    <row r="282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</row>
    <row r="283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</row>
    <row r="284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</row>
    <row r="285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</row>
    <row r="286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</row>
    <row r="287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</row>
    <row r="288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</row>
    <row r="289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</row>
    <row r="290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</row>
    <row r="291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</row>
    <row r="292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</row>
    <row r="293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</row>
    <row r="294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</row>
    <row r="295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</row>
    <row r="296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</row>
    <row r="297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</row>
    <row r="298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</row>
    <row r="299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</row>
    <row r="300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</row>
    <row r="301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</row>
    <row r="302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</row>
    <row r="303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</row>
    <row r="304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</row>
    <row r="305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</row>
    <row r="306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</row>
    <row r="307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</row>
    <row r="308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</row>
    <row r="309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</row>
    <row r="310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</row>
    <row r="311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</row>
    <row r="312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</row>
    <row r="313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</row>
    <row r="314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</row>
    <row r="315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</row>
    <row r="316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</row>
    <row r="317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</row>
    <row r="318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</row>
    <row r="319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</row>
    <row r="320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</row>
    <row r="321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</row>
    <row r="322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</row>
    <row r="323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</row>
    <row r="324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</row>
    <row r="325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</row>
    <row r="326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</row>
    <row r="327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</row>
    <row r="328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</row>
    <row r="329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</row>
    <row r="330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</row>
    <row r="331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</row>
    <row r="332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</row>
    <row r="333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</row>
    <row r="334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</row>
    <row r="335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</row>
    <row r="336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</row>
    <row r="337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</row>
    <row r="338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</row>
    <row r="339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</row>
    <row r="340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</row>
    <row r="341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</row>
    <row r="342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</row>
    <row r="343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</row>
    <row r="344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</row>
    <row r="345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</row>
    <row r="346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</row>
    <row r="347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</row>
    <row r="348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</row>
    <row r="349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</row>
    <row r="350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</row>
    <row r="351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</row>
    <row r="352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</row>
    <row r="353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</row>
    <row r="354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</row>
    <row r="355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</row>
    <row r="356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</row>
    <row r="357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</row>
    <row r="358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</row>
    <row r="359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</row>
    <row r="360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</row>
    <row r="361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</row>
    <row r="362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</row>
    <row r="363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</row>
    <row r="364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</row>
    <row r="365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</row>
    <row r="366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</row>
    <row r="367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</row>
    <row r="368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</row>
    <row r="369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</row>
    <row r="370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</row>
    <row r="371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</row>
    <row r="372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</row>
    <row r="373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</row>
    <row r="374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</row>
    <row r="375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</row>
    <row r="376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</row>
    <row r="377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</row>
    <row r="378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</row>
    <row r="379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</row>
    <row r="380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</row>
    <row r="381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</row>
    <row r="382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</row>
    <row r="383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</row>
    <row r="384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</row>
    <row r="385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</row>
    <row r="386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</row>
    <row r="387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</row>
    <row r="388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</row>
    <row r="389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</row>
    <row r="390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</row>
    <row r="391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</row>
    <row r="392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</row>
    <row r="393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</row>
    <row r="394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</row>
    <row r="395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</row>
    <row r="396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</row>
    <row r="397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</row>
    <row r="398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</row>
    <row r="399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</row>
    <row r="400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</row>
    <row r="401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</row>
    <row r="402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</row>
    <row r="403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</row>
    <row r="404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</row>
    <row r="405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</row>
    <row r="406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</row>
    <row r="407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</row>
    <row r="408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</row>
    <row r="409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</row>
    <row r="410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</row>
    <row r="411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</row>
    <row r="412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</row>
    <row r="413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</row>
    <row r="414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</row>
    <row r="415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</row>
    <row r="416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</row>
    <row r="417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</row>
    <row r="418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</row>
    <row r="419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</row>
    <row r="420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</row>
    <row r="421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</row>
    <row r="422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</row>
    <row r="423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</row>
    <row r="424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</row>
    <row r="425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</row>
    <row r="426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</row>
    <row r="427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</row>
    <row r="428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</row>
    <row r="429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</row>
    <row r="430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</row>
    <row r="431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</row>
    <row r="432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</row>
    <row r="433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</row>
    <row r="434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</row>
    <row r="435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</row>
    <row r="436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</row>
    <row r="437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</row>
    <row r="438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</row>
    <row r="439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</row>
    <row r="440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</row>
    <row r="441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</row>
    <row r="442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</row>
    <row r="443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</row>
    <row r="444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</row>
    <row r="445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</row>
    <row r="446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</row>
    <row r="447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</row>
    <row r="448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</row>
    <row r="449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</row>
    <row r="450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</row>
    <row r="451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</row>
    <row r="452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</row>
    <row r="453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</row>
    <row r="454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</row>
    <row r="455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</row>
    <row r="456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</row>
    <row r="457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</row>
    <row r="458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</row>
    <row r="459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</row>
    <row r="460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</row>
    <row r="461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</row>
    <row r="462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</row>
    <row r="463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</row>
    <row r="464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</row>
    <row r="465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</row>
    <row r="466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</row>
    <row r="467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</row>
    <row r="468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</row>
    <row r="469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</row>
    <row r="470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</row>
    <row r="471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</row>
    <row r="472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</row>
    <row r="473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</row>
    <row r="474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</row>
    <row r="475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</row>
    <row r="476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</row>
    <row r="477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</row>
    <row r="478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</row>
    <row r="479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</row>
    <row r="480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</row>
    <row r="481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</row>
    <row r="482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</row>
    <row r="483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</row>
    <row r="484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</row>
    <row r="485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</row>
    <row r="486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</row>
    <row r="487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</row>
    <row r="488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</row>
    <row r="489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</row>
    <row r="490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</row>
    <row r="491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</row>
    <row r="492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</row>
    <row r="493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</row>
    <row r="494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</row>
    <row r="495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</row>
    <row r="496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</row>
    <row r="497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</row>
    <row r="498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</row>
    <row r="499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</row>
    <row r="500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</row>
    <row r="501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</row>
    <row r="502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</row>
    <row r="503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</row>
    <row r="504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</row>
    <row r="505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</row>
    <row r="506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</row>
    <row r="507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</row>
    <row r="508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</row>
    <row r="509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</row>
    <row r="510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</row>
    <row r="511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</row>
    <row r="512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</row>
    <row r="513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</row>
    <row r="514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</row>
    <row r="515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</row>
    <row r="516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</row>
    <row r="517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</row>
    <row r="518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</row>
    <row r="519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</row>
    <row r="520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</row>
    <row r="521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</row>
    <row r="522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</row>
    <row r="523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</row>
    <row r="524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</row>
    <row r="525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</row>
    <row r="526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</row>
    <row r="527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</row>
    <row r="528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</row>
    <row r="529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</row>
    <row r="530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</row>
    <row r="531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</row>
    <row r="532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</row>
    <row r="533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</row>
    <row r="534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</row>
    <row r="535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</row>
    <row r="536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</row>
    <row r="537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</row>
    <row r="538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</row>
    <row r="539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</row>
    <row r="540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</row>
    <row r="541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</row>
    <row r="542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</row>
    <row r="543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</row>
    <row r="544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</row>
    <row r="545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</row>
    <row r="546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</row>
    <row r="547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</row>
    <row r="548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</row>
    <row r="549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</row>
    <row r="550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</row>
    <row r="551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</row>
    <row r="552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</row>
    <row r="553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</row>
    <row r="554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</row>
    <row r="555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</row>
    <row r="556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</row>
    <row r="557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</row>
    <row r="558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</row>
    <row r="559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</row>
    <row r="560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</row>
    <row r="561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</row>
    <row r="562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</row>
    <row r="563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</row>
    <row r="564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</row>
    <row r="565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</row>
    <row r="566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</row>
    <row r="567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</row>
    <row r="568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</row>
    <row r="569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</row>
    <row r="570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</row>
    <row r="571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</row>
    <row r="572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</row>
    <row r="573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</row>
    <row r="574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</row>
    <row r="575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</row>
    <row r="576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</row>
    <row r="577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</row>
    <row r="578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</row>
    <row r="579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</row>
    <row r="580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</row>
    <row r="581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</row>
    <row r="582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</row>
    <row r="583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</row>
    <row r="584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</row>
    <row r="585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</row>
    <row r="586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</row>
    <row r="587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</row>
    <row r="588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</row>
    <row r="589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</row>
    <row r="590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</row>
    <row r="591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</row>
    <row r="592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</row>
    <row r="593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</row>
    <row r="594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</row>
    <row r="595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</row>
    <row r="596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</row>
    <row r="597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</row>
    <row r="598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</row>
    <row r="599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</row>
    <row r="600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</row>
    <row r="601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</row>
    <row r="602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</row>
    <row r="603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</row>
    <row r="604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</row>
    <row r="605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</row>
    <row r="606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</row>
    <row r="607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</row>
    <row r="608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</row>
    <row r="609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</row>
    <row r="610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</row>
    <row r="611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</row>
    <row r="612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</row>
    <row r="613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</row>
    <row r="614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</row>
    <row r="615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</row>
    <row r="616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</row>
    <row r="617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</row>
    <row r="618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</row>
    <row r="619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</row>
    <row r="620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</row>
    <row r="621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</row>
    <row r="622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</row>
    <row r="623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</row>
    <row r="624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</row>
    <row r="625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</row>
    <row r="626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</row>
    <row r="627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</row>
    <row r="628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</row>
    <row r="629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</row>
    <row r="630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</row>
    <row r="631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</row>
    <row r="632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</row>
    <row r="633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</row>
    <row r="634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</row>
    <row r="635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</row>
    <row r="636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</row>
    <row r="637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</row>
    <row r="638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</row>
    <row r="639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</row>
    <row r="640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</row>
    <row r="641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</row>
    <row r="642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</row>
    <row r="643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</row>
    <row r="644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</row>
    <row r="645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</row>
    <row r="646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</row>
    <row r="647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</row>
    <row r="648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</row>
    <row r="649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</row>
    <row r="650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</row>
    <row r="651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</row>
    <row r="652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</row>
    <row r="653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</row>
    <row r="654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</row>
    <row r="655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</row>
    <row r="656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</row>
    <row r="657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</row>
    <row r="658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</row>
    <row r="659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</row>
    <row r="660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</row>
    <row r="661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</row>
    <row r="662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</row>
    <row r="663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</row>
    <row r="664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</row>
    <row r="665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</row>
    <row r="666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</row>
    <row r="667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</row>
    <row r="668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</row>
    <row r="669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</row>
    <row r="670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</row>
    <row r="671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</row>
    <row r="672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</row>
    <row r="673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</row>
    <row r="674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</row>
    <row r="675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</row>
    <row r="676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</row>
    <row r="677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</row>
    <row r="678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</row>
    <row r="679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</row>
    <row r="680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</row>
    <row r="681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</row>
    <row r="682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</row>
    <row r="683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</row>
    <row r="684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</row>
    <row r="685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</row>
    <row r="686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</row>
    <row r="687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</row>
    <row r="688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</row>
    <row r="689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</row>
    <row r="690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</row>
    <row r="691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</row>
    <row r="692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</row>
    <row r="693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</row>
    <row r="694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</row>
    <row r="695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</row>
    <row r="696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</row>
    <row r="697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</row>
    <row r="698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</row>
    <row r="699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</row>
    <row r="700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</row>
    <row r="701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</row>
    <row r="702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</row>
    <row r="703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</row>
    <row r="704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</row>
    <row r="705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</row>
    <row r="706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</row>
    <row r="707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</row>
    <row r="708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</row>
    <row r="709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</row>
    <row r="710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</row>
    <row r="711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</row>
    <row r="712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</row>
    <row r="713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</row>
    <row r="714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</row>
    <row r="715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</row>
    <row r="716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</row>
    <row r="717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</row>
    <row r="718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</row>
    <row r="719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</row>
    <row r="720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</row>
    <row r="721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</row>
    <row r="722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</row>
    <row r="723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</row>
    <row r="724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</row>
    <row r="725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</row>
    <row r="726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</row>
    <row r="727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</row>
    <row r="728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</row>
    <row r="729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</row>
    <row r="730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</row>
    <row r="731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</row>
    <row r="732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</row>
    <row r="733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</row>
    <row r="734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</row>
    <row r="735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</row>
    <row r="736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</row>
    <row r="737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</row>
    <row r="738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</row>
    <row r="739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</row>
    <row r="740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</row>
    <row r="741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</row>
    <row r="742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</row>
    <row r="743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</row>
    <row r="744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</row>
    <row r="745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</row>
    <row r="746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</row>
    <row r="747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</row>
    <row r="748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</row>
    <row r="749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</row>
    <row r="750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</row>
    <row r="751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</row>
    <row r="752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</row>
    <row r="753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</row>
    <row r="754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</row>
    <row r="755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</row>
    <row r="756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</row>
    <row r="757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</row>
    <row r="758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</row>
    <row r="759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</row>
    <row r="760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</row>
    <row r="761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</row>
    <row r="762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</row>
    <row r="763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</row>
    <row r="764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</row>
    <row r="765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</row>
    <row r="766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</row>
    <row r="767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</row>
    <row r="768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</row>
    <row r="769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</row>
    <row r="770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</row>
    <row r="771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</row>
    <row r="772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</row>
    <row r="773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</row>
    <row r="774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</row>
    <row r="775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</row>
    <row r="776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</row>
    <row r="777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</row>
    <row r="778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</row>
    <row r="779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</row>
    <row r="780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</row>
    <row r="781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</row>
    <row r="782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</row>
    <row r="783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</row>
    <row r="784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</row>
    <row r="785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</row>
    <row r="786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</row>
    <row r="787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</row>
    <row r="788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</row>
    <row r="789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</row>
    <row r="790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</row>
    <row r="791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</row>
    <row r="792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</row>
    <row r="793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</row>
    <row r="794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</row>
    <row r="795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</row>
    <row r="796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</row>
    <row r="797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</row>
    <row r="798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</row>
    <row r="799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</row>
    <row r="800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</row>
    <row r="801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</row>
    <row r="802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</row>
    <row r="803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</row>
    <row r="804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</row>
    <row r="805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</row>
    <row r="806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</row>
    <row r="807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</row>
    <row r="808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</row>
    <row r="809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</row>
    <row r="810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</row>
    <row r="811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</row>
    <row r="812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</row>
    <row r="813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</row>
    <row r="814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</row>
    <row r="815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</row>
    <row r="816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</row>
    <row r="817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</row>
    <row r="818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</row>
    <row r="819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</row>
    <row r="820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</row>
    <row r="821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</row>
    <row r="822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</row>
    <row r="823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</row>
    <row r="824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</row>
    <row r="825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</row>
    <row r="826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</row>
    <row r="827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</row>
    <row r="828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</row>
    <row r="829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</row>
    <row r="830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</row>
    <row r="831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</row>
    <row r="832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</row>
    <row r="833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</row>
    <row r="834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</row>
    <row r="835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</row>
    <row r="836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</row>
    <row r="837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</row>
    <row r="838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</row>
    <row r="839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</row>
    <row r="840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</row>
    <row r="841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</row>
    <row r="842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</row>
    <row r="843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</row>
    <row r="844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</row>
    <row r="845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</row>
    <row r="846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</row>
    <row r="847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</row>
    <row r="848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</row>
    <row r="849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</row>
    <row r="850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</row>
    <row r="851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</row>
    <row r="852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</row>
    <row r="853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</row>
    <row r="854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</row>
    <row r="855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</row>
    <row r="856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</row>
    <row r="857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</row>
    <row r="858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</row>
    <row r="859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</row>
    <row r="860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</row>
    <row r="861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</row>
    <row r="862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</row>
    <row r="863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</row>
    <row r="864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</row>
    <row r="865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</row>
    <row r="866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</row>
    <row r="867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</row>
    <row r="868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</row>
    <row r="869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</row>
    <row r="870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</row>
    <row r="871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</row>
    <row r="872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</row>
    <row r="873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</row>
    <row r="874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</row>
    <row r="875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</row>
    <row r="876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</row>
    <row r="877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</row>
    <row r="878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</row>
    <row r="879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</row>
    <row r="880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</row>
    <row r="881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</row>
    <row r="882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</row>
    <row r="883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</row>
    <row r="884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</row>
    <row r="885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</row>
    <row r="886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</row>
    <row r="887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</row>
    <row r="888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</row>
    <row r="889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</row>
    <row r="890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</row>
    <row r="891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</row>
    <row r="892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</row>
    <row r="893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</row>
    <row r="894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</row>
    <row r="895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</row>
    <row r="896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</row>
    <row r="897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</row>
    <row r="898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</row>
    <row r="899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</row>
    <row r="900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</row>
    <row r="901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</row>
    <row r="902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</row>
    <row r="903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</row>
    <row r="904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</row>
    <row r="905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</row>
    <row r="906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</row>
    <row r="907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</row>
    <row r="908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</row>
    <row r="909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</row>
    <row r="910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</row>
    <row r="911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</row>
    <row r="912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</row>
    <row r="913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</row>
    <row r="914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</row>
    <row r="915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</row>
    <row r="916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</row>
    <row r="917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</row>
    <row r="918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</row>
    <row r="919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</row>
    <row r="920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</row>
    <row r="921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</row>
    <row r="922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</row>
    <row r="923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</row>
    <row r="924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</row>
    <row r="925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</row>
    <row r="926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</row>
    <row r="927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</row>
    <row r="928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</row>
    <row r="929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</row>
    <row r="930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</row>
    <row r="931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</row>
    <row r="932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</row>
    <row r="933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</row>
    <row r="934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</row>
    <row r="935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</row>
    <row r="936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</row>
    <row r="937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</row>
    <row r="938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</row>
    <row r="939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</row>
    <row r="940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</row>
    <row r="941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</row>
    <row r="942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</row>
    <row r="943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</row>
    <row r="944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</row>
    <row r="945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</row>
    <row r="946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</row>
    <row r="947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</row>
    <row r="948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</row>
    <row r="949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</row>
    <row r="950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</row>
    <row r="951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</row>
    <row r="952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</row>
    <row r="953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</row>
    <row r="954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</row>
    <row r="955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</row>
    <row r="956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</row>
    <row r="957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</row>
    <row r="958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</row>
    <row r="959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</row>
    <row r="960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</row>
    <row r="961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</row>
    <row r="962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</row>
    <row r="963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</row>
    <row r="964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</row>
    <row r="965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</row>
    <row r="966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</row>
    <row r="967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</row>
    <row r="968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</row>
    <row r="969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</row>
    <row r="970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</row>
    <row r="971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</row>
    <row r="972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</row>
    <row r="973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</row>
    <row r="974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</row>
    <row r="975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</row>
    <row r="976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</row>
    <row r="977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</row>
    <row r="978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</row>
    <row r="979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</row>
    <row r="980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</row>
    <row r="981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</row>
    <row r="982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</row>
    <row r="983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</row>
    <row r="984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</row>
    <row r="985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</row>
    <row r="986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</row>
    <row r="987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</row>
    <row r="988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</row>
    <row r="989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</row>
    <row r="990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</row>
    <row r="991">
      <c r="A991" s="14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</row>
    <row r="992">
      <c r="A992" s="14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</row>
    <row r="993">
      <c r="A993" s="14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</row>
    <row r="994">
      <c r="A994" s="14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</row>
    <row r="995">
      <c r="A995" s="14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</row>
    <row r="996">
      <c r="A996" s="14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</row>
    <row r="997">
      <c r="A997" s="14"/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</row>
    <row r="998">
      <c r="A998" s="14"/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</row>
    <row r="999">
      <c r="A999" s="14"/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</row>
    <row r="1000">
      <c r="A1000" s="14"/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</row>
    <row r="1001">
      <c r="A1001" s="14"/>
      <c r="B1001" s="14"/>
      <c r="C1001" s="14"/>
      <c r="D1001" s="14"/>
      <c r="E1001" s="14"/>
      <c r="F1001" s="14"/>
      <c r="G1001" s="14"/>
      <c r="H1001" s="14"/>
      <c r="I1001" s="14"/>
      <c r="J1001" s="14"/>
      <c r="K1001" s="14"/>
      <c r="L1001" s="14"/>
      <c r="M1001" s="14"/>
      <c r="N1001" s="14"/>
      <c r="O1001" s="14"/>
      <c r="P1001" s="14"/>
      <c r="Q1001" s="14"/>
      <c r="R1001" s="14"/>
      <c r="S1001" s="14"/>
      <c r="T1001" s="14"/>
      <c r="U1001" s="14"/>
      <c r="V1001" s="14"/>
      <c r="W1001" s="14"/>
      <c r="X1001" s="14"/>
    </row>
    <row r="1002">
      <c r="A1002" s="14"/>
      <c r="B1002" s="14"/>
      <c r="C1002" s="14"/>
      <c r="D1002" s="14"/>
      <c r="E1002" s="14"/>
      <c r="F1002" s="14"/>
      <c r="G1002" s="14"/>
      <c r="H1002" s="14"/>
      <c r="I1002" s="14"/>
      <c r="J1002" s="14"/>
      <c r="K1002" s="14"/>
      <c r="L1002" s="14"/>
      <c r="M1002" s="14"/>
      <c r="N1002" s="14"/>
      <c r="O1002" s="14"/>
      <c r="P1002" s="14"/>
      <c r="Q1002" s="14"/>
      <c r="R1002" s="14"/>
      <c r="S1002" s="14"/>
      <c r="T1002" s="14"/>
      <c r="U1002" s="14"/>
      <c r="V1002" s="14"/>
      <c r="W1002" s="14"/>
      <c r="X1002" s="14"/>
    </row>
    <row r="1003">
      <c r="A1003" s="14"/>
      <c r="B1003" s="14"/>
      <c r="C1003" s="14"/>
      <c r="D1003" s="14"/>
      <c r="E1003" s="14"/>
      <c r="F1003" s="14"/>
      <c r="G1003" s="14"/>
      <c r="H1003" s="14"/>
      <c r="I1003" s="14"/>
      <c r="J1003" s="14"/>
      <c r="K1003" s="14"/>
      <c r="L1003" s="14"/>
      <c r="M1003" s="14"/>
      <c r="N1003" s="14"/>
      <c r="O1003" s="14"/>
      <c r="P1003" s="14"/>
      <c r="Q1003" s="14"/>
      <c r="R1003" s="14"/>
      <c r="S1003" s="14"/>
      <c r="T1003" s="14"/>
      <c r="U1003" s="14"/>
      <c r="V1003" s="14"/>
      <c r="W1003" s="14"/>
      <c r="X1003" s="14"/>
    </row>
    <row r="1004">
      <c r="A1004" s="14"/>
      <c r="B1004" s="14"/>
      <c r="C1004" s="14"/>
      <c r="D1004" s="14"/>
      <c r="E1004" s="14"/>
      <c r="F1004" s="14"/>
      <c r="G1004" s="14"/>
      <c r="H1004" s="14"/>
      <c r="I1004" s="14"/>
      <c r="J1004" s="14"/>
      <c r="K1004" s="14"/>
      <c r="L1004" s="14"/>
      <c r="M1004" s="14"/>
      <c r="N1004" s="14"/>
      <c r="O1004" s="14"/>
      <c r="P1004" s="14"/>
      <c r="Q1004" s="14"/>
      <c r="R1004" s="14"/>
      <c r="S1004" s="14"/>
      <c r="T1004" s="14"/>
      <c r="U1004" s="14"/>
      <c r="V1004" s="14"/>
      <c r="W1004" s="14"/>
      <c r="X1004" s="14"/>
    </row>
    <row r="1005">
      <c r="A1005" s="14"/>
      <c r="B1005" s="14"/>
      <c r="C1005" s="14"/>
      <c r="D1005" s="14"/>
      <c r="E1005" s="14"/>
      <c r="F1005" s="14"/>
      <c r="G1005" s="14"/>
      <c r="H1005" s="14"/>
      <c r="I1005" s="14"/>
      <c r="J1005" s="14"/>
      <c r="K1005" s="14"/>
      <c r="L1005" s="14"/>
      <c r="M1005" s="14"/>
      <c r="N1005" s="14"/>
      <c r="O1005" s="14"/>
      <c r="P1005" s="14"/>
      <c r="Q1005" s="14"/>
      <c r="R1005" s="14"/>
      <c r="S1005" s="14"/>
      <c r="T1005" s="14"/>
      <c r="U1005" s="14"/>
      <c r="V1005" s="14"/>
      <c r="W1005" s="14"/>
      <c r="X1005" s="14"/>
    </row>
    <row r="1006">
      <c r="A1006" s="14"/>
      <c r="B1006" s="14"/>
      <c r="C1006" s="14"/>
      <c r="D1006" s="14"/>
      <c r="E1006" s="14"/>
      <c r="F1006" s="14"/>
      <c r="G1006" s="14"/>
      <c r="H1006" s="14"/>
      <c r="I1006" s="14"/>
      <c r="J1006" s="14"/>
      <c r="K1006" s="14"/>
      <c r="L1006" s="14"/>
      <c r="M1006" s="14"/>
      <c r="N1006" s="14"/>
      <c r="O1006" s="14"/>
      <c r="P1006" s="14"/>
      <c r="Q1006" s="14"/>
      <c r="R1006" s="14"/>
      <c r="S1006" s="14"/>
      <c r="T1006" s="14"/>
      <c r="U1006" s="14"/>
      <c r="V1006" s="14"/>
      <c r="W1006" s="14"/>
      <c r="X1006" s="14"/>
    </row>
    <row r="1007">
      <c r="A1007" s="14"/>
      <c r="B1007" s="14"/>
      <c r="C1007" s="14"/>
      <c r="D1007" s="14"/>
      <c r="E1007" s="14"/>
      <c r="F1007" s="14"/>
      <c r="G1007" s="14"/>
      <c r="H1007" s="14"/>
      <c r="I1007" s="14"/>
      <c r="J1007" s="14"/>
      <c r="K1007" s="14"/>
      <c r="L1007" s="14"/>
      <c r="M1007" s="14"/>
      <c r="N1007" s="14"/>
      <c r="O1007" s="14"/>
      <c r="P1007" s="14"/>
      <c r="Q1007" s="14"/>
      <c r="R1007" s="14"/>
      <c r="S1007" s="14"/>
      <c r="T1007" s="14"/>
      <c r="U1007" s="14"/>
      <c r="V1007" s="14"/>
      <c r="W1007" s="14"/>
      <c r="X1007" s="14"/>
    </row>
    <row r="1008">
      <c r="A1008" s="14"/>
      <c r="B1008" s="14"/>
      <c r="C1008" s="14"/>
      <c r="D1008" s="14"/>
      <c r="E1008" s="14"/>
      <c r="F1008" s="14"/>
      <c r="G1008" s="14"/>
      <c r="H1008" s="14"/>
      <c r="I1008" s="14"/>
      <c r="J1008" s="14"/>
      <c r="K1008" s="14"/>
      <c r="L1008" s="14"/>
      <c r="M1008" s="14"/>
      <c r="N1008" s="14"/>
      <c r="O1008" s="14"/>
      <c r="P1008" s="14"/>
      <c r="Q1008" s="14"/>
      <c r="R1008" s="14"/>
      <c r="S1008" s="14"/>
      <c r="T1008" s="14"/>
      <c r="U1008" s="14"/>
      <c r="V1008" s="14"/>
      <c r="W1008" s="14"/>
      <c r="X1008" s="14"/>
    </row>
    <row r="1009">
      <c r="A1009" s="14"/>
      <c r="B1009" s="14"/>
      <c r="C1009" s="14"/>
      <c r="D1009" s="14"/>
      <c r="E1009" s="14"/>
      <c r="F1009" s="14"/>
      <c r="G1009" s="14"/>
      <c r="H1009" s="14"/>
      <c r="I1009" s="14"/>
      <c r="J1009" s="14"/>
      <c r="K1009" s="14"/>
      <c r="L1009" s="14"/>
      <c r="M1009" s="14"/>
      <c r="N1009" s="14"/>
      <c r="O1009" s="14"/>
      <c r="P1009" s="14"/>
      <c r="Q1009" s="14"/>
      <c r="R1009" s="14"/>
      <c r="S1009" s="14"/>
      <c r="T1009" s="14"/>
      <c r="U1009" s="14"/>
      <c r="V1009" s="14"/>
      <c r="W1009" s="14"/>
      <c r="X1009" s="14"/>
    </row>
    <row r="1010">
      <c r="A1010" s="14"/>
      <c r="B1010" s="14"/>
      <c r="C1010" s="14"/>
      <c r="D1010" s="14"/>
      <c r="E1010" s="14"/>
      <c r="F1010" s="14"/>
      <c r="G1010" s="14"/>
      <c r="H1010" s="14"/>
      <c r="I1010" s="14"/>
      <c r="J1010" s="14"/>
      <c r="K1010" s="14"/>
      <c r="L1010" s="14"/>
      <c r="M1010" s="14"/>
      <c r="N1010" s="14"/>
      <c r="O1010" s="14"/>
      <c r="P1010" s="14"/>
      <c r="Q1010" s="14"/>
      <c r="R1010" s="14"/>
      <c r="S1010" s="14"/>
      <c r="T1010" s="14"/>
      <c r="U1010" s="14"/>
      <c r="V1010" s="14"/>
      <c r="W1010" s="14"/>
      <c r="X1010" s="14"/>
    </row>
  </sheetData>
  <drawing r:id="rId1"/>
</worksheet>
</file>