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6E4BC4E6-8574-4B9C-9BD4-C51C8A13F810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J174" i="1" l="1"/>
  <c r="FJ173" i="1"/>
  <c r="FJ172" i="1"/>
  <c r="FJ171" i="1"/>
  <c r="FJ170" i="1"/>
  <c r="FJ169" i="1"/>
  <c r="FJ168" i="1"/>
  <c r="FG167" i="1"/>
  <c r="FG166" i="1"/>
  <c r="FE174" i="1"/>
  <c r="FE173" i="1"/>
  <c r="FE172" i="1"/>
  <c r="FE171" i="1"/>
  <c r="FE170" i="1"/>
  <c r="FE169" i="1"/>
  <c r="FE168" i="1"/>
  <c r="FB167" i="1"/>
  <c r="FB166" i="1"/>
  <c r="EZ174" i="1"/>
  <c r="EZ173" i="1"/>
  <c r="EZ172" i="1"/>
  <c r="EZ171" i="1"/>
  <c r="EZ170" i="1"/>
  <c r="EZ169" i="1"/>
  <c r="EZ168" i="1"/>
  <c r="EW167" i="1"/>
  <c r="EW166" i="1"/>
  <c r="EU174" i="1"/>
  <c r="EU173" i="1"/>
  <c r="EU172" i="1"/>
  <c r="EU171" i="1"/>
  <c r="EU170" i="1"/>
  <c r="EU169" i="1"/>
  <c r="EU168" i="1"/>
  <c r="ER167" i="1"/>
  <c r="ER166" i="1"/>
  <c r="EP174" i="1"/>
  <c r="EP173" i="1"/>
  <c r="EP172" i="1"/>
  <c r="EP171" i="1"/>
  <c r="EP170" i="1"/>
  <c r="EP169" i="1"/>
  <c r="EP168" i="1"/>
  <c r="EM167" i="1"/>
  <c r="EM166" i="1"/>
  <c r="EK174" i="1"/>
  <c r="EK173" i="1"/>
  <c r="EK172" i="1"/>
  <c r="EK171" i="1"/>
  <c r="EK170" i="1"/>
  <c r="EK169" i="1"/>
  <c r="EK168" i="1"/>
  <c r="EH167" i="1"/>
  <c r="EH166" i="1"/>
  <c r="EF174" i="1"/>
  <c r="EF173" i="1"/>
  <c r="EF172" i="1"/>
  <c r="EF171" i="1"/>
  <c r="EF170" i="1"/>
  <c r="EF169" i="1"/>
  <c r="EF168" i="1"/>
  <c r="EC167" i="1"/>
  <c r="EC166" i="1"/>
  <c r="EA174" i="1"/>
  <c r="EA173" i="1"/>
  <c r="EA172" i="1"/>
  <c r="EA171" i="1"/>
  <c r="EA170" i="1"/>
  <c r="EA169" i="1"/>
  <c r="EA168" i="1"/>
  <c r="DX167" i="1"/>
  <c r="DX166" i="1"/>
  <c r="DV174" i="1"/>
  <c r="DV173" i="1"/>
  <c r="DV172" i="1"/>
  <c r="DV171" i="1"/>
  <c r="DV170" i="1"/>
  <c r="DV169" i="1"/>
  <c r="DV168" i="1"/>
  <c r="DS167" i="1"/>
  <c r="DS166" i="1"/>
  <c r="DL175" i="1"/>
  <c r="DL174" i="1"/>
  <c r="DL173" i="1"/>
  <c r="DL172" i="1"/>
  <c r="DL171" i="1"/>
  <c r="DL170" i="1"/>
  <c r="DL169" i="1"/>
  <c r="DL168" i="1"/>
  <c r="DI167" i="1"/>
  <c r="DI166" i="1"/>
  <c r="DN166" i="1"/>
  <c r="DQ174" i="1"/>
  <c r="DQ173" i="1"/>
  <c r="DQ172" i="1"/>
  <c r="DQ171" i="1"/>
  <c r="DQ170" i="1"/>
  <c r="DQ169" i="1"/>
  <c r="DQ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J175" i="1" s="1"/>
  <c r="FF164" i="1"/>
  <c r="FE164" i="1"/>
  <c r="FD164" i="1"/>
  <c r="FC164" i="1"/>
  <c r="FB164" i="1"/>
  <c r="FE175" i="1" s="1"/>
  <c r="FA164" i="1"/>
  <c r="EZ164" i="1"/>
  <c r="EY164" i="1"/>
  <c r="EX164" i="1"/>
  <c r="EW164" i="1"/>
  <c r="EZ175" i="1" s="1"/>
  <c r="EV164" i="1"/>
  <c r="EU164" i="1"/>
  <c r="ET164" i="1"/>
  <c r="ES164" i="1"/>
  <c r="ER164" i="1"/>
  <c r="EU175" i="1" s="1"/>
  <c r="EQ164" i="1"/>
  <c r="EP164" i="1"/>
  <c r="EO164" i="1"/>
  <c r="EN164" i="1"/>
  <c r="EM164" i="1"/>
  <c r="EP175" i="1" s="1"/>
  <c r="EL164" i="1"/>
  <c r="EK164" i="1"/>
  <c r="EJ164" i="1"/>
  <c r="EI164" i="1"/>
  <c r="EH164" i="1"/>
  <c r="EK175" i="1" s="1"/>
  <c r="EG164" i="1"/>
  <c r="EF164" i="1"/>
  <c r="EE164" i="1"/>
  <c r="ED164" i="1"/>
  <c r="EC164" i="1"/>
  <c r="EF175" i="1" s="1"/>
  <c r="EB164" i="1"/>
  <c r="EA164" i="1"/>
  <c r="DZ164" i="1"/>
  <c r="DY164" i="1"/>
  <c r="DX164" i="1"/>
  <c r="EA175" i="1" s="1"/>
  <c r="DW164" i="1"/>
  <c r="DV164" i="1"/>
  <c r="DU164" i="1"/>
  <c r="DT164" i="1"/>
  <c r="DS164" i="1"/>
  <c r="DV175" i="1" s="1"/>
  <c r="DR164" i="1"/>
  <c r="DQ164" i="1"/>
  <c r="DP164" i="1"/>
  <c r="DO164" i="1"/>
  <c r="DN164" i="1"/>
  <c r="DQ175" i="1" s="1"/>
  <c r="DM164" i="1"/>
  <c r="DL164" i="1"/>
  <c r="DK164" i="1"/>
  <c r="DJ164" i="1"/>
  <c r="DI164" i="1"/>
  <c r="DH164" i="1"/>
  <c r="DG164" i="1"/>
  <c r="DF164" i="1"/>
  <c r="DE164" i="1"/>
  <c r="DD164" i="1"/>
  <c r="E48" i="1"/>
  <c r="F48" i="1" s="1"/>
  <c r="G48" i="1"/>
  <c r="H48" i="1"/>
  <c r="I48" i="1"/>
  <c r="J48" i="1"/>
  <c r="K48" i="1"/>
  <c r="M48" i="1"/>
  <c r="N48" i="1"/>
  <c r="O48" i="1"/>
  <c r="P48" i="1"/>
  <c r="E49" i="1"/>
  <c r="F49" i="1" s="1"/>
  <c r="G49" i="1"/>
  <c r="H49" i="1"/>
  <c r="I49" i="1"/>
  <c r="J49" i="1"/>
  <c r="K49" i="1"/>
  <c r="M49" i="1"/>
  <c r="N49" i="1"/>
  <c r="O49" i="1"/>
  <c r="P49" i="1"/>
  <c r="E51" i="1"/>
  <c r="F51" i="1" s="1"/>
  <c r="G51" i="1"/>
  <c r="H51" i="1"/>
  <c r="I51" i="1"/>
  <c r="J51" i="1"/>
  <c r="K51" i="1"/>
  <c r="M51" i="1"/>
  <c r="N51" i="1"/>
  <c r="O51" i="1"/>
  <c r="P51" i="1"/>
  <c r="E53" i="1"/>
  <c r="G53" i="1"/>
  <c r="H53" i="1"/>
  <c r="I53" i="1"/>
  <c r="J53" i="1"/>
  <c r="K53" i="1"/>
  <c r="M53" i="1"/>
  <c r="N53" i="1"/>
  <c r="O53" i="1"/>
  <c r="P53" i="1"/>
  <c r="E160" i="1"/>
  <c r="F160" i="1" s="1"/>
  <c r="G160" i="1"/>
  <c r="H160" i="1"/>
  <c r="I160" i="1"/>
  <c r="J160" i="1"/>
  <c r="K160" i="1"/>
  <c r="M160" i="1"/>
  <c r="N160" i="1"/>
  <c r="O160" i="1"/>
  <c r="P160" i="1"/>
  <c r="E87" i="1"/>
  <c r="F87" i="1" s="1"/>
  <c r="G87" i="1"/>
  <c r="H87" i="1"/>
  <c r="I87" i="1"/>
  <c r="J87" i="1"/>
  <c r="K87" i="1"/>
  <c r="M87" i="1"/>
  <c r="N87" i="1"/>
  <c r="O87" i="1"/>
  <c r="P87" i="1"/>
  <c r="E55" i="1"/>
  <c r="F55" i="1" s="1"/>
  <c r="G55" i="1"/>
  <c r="H55" i="1"/>
  <c r="I55" i="1"/>
  <c r="J55" i="1"/>
  <c r="K55" i="1"/>
  <c r="M55" i="1"/>
  <c r="N55" i="1"/>
  <c r="O55" i="1"/>
  <c r="P55" i="1"/>
  <c r="E88" i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161" i="1"/>
  <c r="F161" i="1" s="1"/>
  <c r="G161" i="1"/>
  <c r="H161" i="1"/>
  <c r="I161" i="1"/>
  <c r="J161" i="1"/>
  <c r="K161" i="1"/>
  <c r="M161" i="1"/>
  <c r="N161" i="1"/>
  <c r="O161" i="1"/>
  <c r="P161" i="1"/>
  <c r="E116" i="1"/>
  <c r="F116" i="1" s="1"/>
  <c r="G116" i="1"/>
  <c r="H116" i="1"/>
  <c r="I116" i="1"/>
  <c r="J116" i="1"/>
  <c r="K116" i="1"/>
  <c r="M116" i="1"/>
  <c r="N116" i="1"/>
  <c r="O116" i="1"/>
  <c r="P116" i="1"/>
  <c r="E90" i="1"/>
  <c r="G90" i="1"/>
  <c r="H90" i="1"/>
  <c r="I90" i="1"/>
  <c r="J90" i="1"/>
  <c r="K90" i="1"/>
  <c r="M90" i="1"/>
  <c r="N90" i="1"/>
  <c r="O90" i="1"/>
  <c r="P90" i="1"/>
  <c r="E117" i="1"/>
  <c r="F117" i="1" s="1"/>
  <c r="G117" i="1"/>
  <c r="H117" i="1"/>
  <c r="I117" i="1"/>
  <c r="J117" i="1"/>
  <c r="K117" i="1"/>
  <c r="M117" i="1"/>
  <c r="N117" i="1"/>
  <c r="O117" i="1"/>
  <c r="P117" i="1"/>
  <c r="E57" i="1"/>
  <c r="F57" i="1" s="1"/>
  <c r="G57" i="1"/>
  <c r="H57" i="1"/>
  <c r="I57" i="1"/>
  <c r="J57" i="1"/>
  <c r="K57" i="1"/>
  <c r="M57" i="1"/>
  <c r="N57" i="1"/>
  <c r="O57" i="1"/>
  <c r="P57" i="1"/>
  <c r="E58" i="1"/>
  <c r="F58" i="1" s="1"/>
  <c r="G58" i="1"/>
  <c r="H58" i="1"/>
  <c r="I58" i="1"/>
  <c r="J58" i="1"/>
  <c r="K58" i="1"/>
  <c r="M58" i="1"/>
  <c r="N58" i="1"/>
  <c r="O58" i="1"/>
  <c r="P58" i="1"/>
  <c r="E91" i="1"/>
  <c r="G91" i="1"/>
  <c r="H91" i="1"/>
  <c r="I91" i="1"/>
  <c r="J91" i="1"/>
  <c r="K91" i="1"/>
  <c r="M91" i="1"/>
  <c r="N91" i="1"/>
  <c r="O91" i="1"/>
  <c r="P91" i="1"/>
  <c r="E59" i="1"/>
  <c r="F59" i="1" s="1"/>
  <c r="G59" i="1"/>
  <c r="H59" i="1"/>
  <c r="I59" i="1"/>
  <c r="J59" i="1"/>
  <c r="K59" i="1"/>
  <c r="M59" i="1"/>
  <c r="N59" i="1"/>
  <c r="O59" i="1"/>
  <c r="P59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60" i="1"/>
  <c r="G60" i="1"/>
  <c r="H60" i="1"/>
  <c r="I60" i="1"/>
  <c r="J60" i="1"/>
  <c r="K60" i="1"/>
  <c r="M60" i="1"/>
  <c r="N60" i="1"/>
  <c r="O60" i="1"/>
  <c r="P60" i="1"/>
  <c r="E67" i="1"/>
  <c r="F67" i="1" s="1"/>
  <c r="G67" i="1"/>
  <c r="H67" i="1"/>
  <c r="I67" i="1"/>
  <c r="J67" i="1"/>
  <c r="K67" i="1"/>
  <c r="M67" i="1"/>
  <c r="N67" i="1"/>
  <c r="O67" i="1"/>
  <c r="P67" i="1"/>
  <c r="E62" i="1"/>
  <c r="F62" i="1" s="1"/>
  <c r="G62" i="1"/>
  <c r="H62" i="1"/>
  <c r="I62" i="1"/>
  <c r="J62" i="1"/>
  <c r="K62" i="1"/>
  <c r="M62" i="1"/>
  <c r="N62" i="1"/>
  <c r="O62" i="1"/>
  <c r="P62" i="1"/>
  <c r="E98" i="1"/>
  <c r="F98" i="1" s="1"/>
  <c r="G98" i="1"/>
  <c r="H98" i="1"/>
  <c r="I98" i="1"/>
  <c r="J98" i="1"/>
  <c r="K98" i="1"/>
  <c r="M98" i="1"/>
  <c r="N98" i="1"/>
  <c r="O98" i="1"/>
  <c r="P98" i="1"/>
  <c r="E92" i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76" i="1"/>
  <c r="F76" i="1" s="1"/>
  <c r="G76" i="1"/>
  <c r="H76" i="1"/>
  <c r="I76" i="1"/>
  <c r="J76" i="1"/>
  <c r="K76" i="1"/>
  <c r="M76" i="1"/>
  <c r="N76" i="1"/>
  <c r="O76" i="1"/>
  <c r="P76" i="1"/>
  <c r="E63" i="1"/>
  <c r="G63" i="1"/>
  <c r="H63" i="1"/>
  <c r="I63" i="1"/>
  <c r="J63" i="1"/>
  <c r="K63" i="1"/>
  <c r="M63" i="1"/>
  <c r="N63" i="1"/>
  <c r="O63" i="1"/>
  <c r="P63" i="1"/>
  <c r="E95" i="1"/>
  <c r="F95" i="1" s="1"/>
  <c r="G95" i="1"/>
  <c r="H95" i="1"/>
  <c r="I95" i="1"/>
  <c r="J95" i="1"/>
  <c r="K95" i="1"/>
  <c r="M95" i="1"/>
  <c r="N95" i="1"/>
  <c r="O95" i="1"/>
  <c r="P95" i="1"/>
  <c r="E124" i="1"/>
  <c r="F124" i="1" s="1"/>
  <c r="G124" i="1"/>
  <c r="H124" i="1"/>
  <c r="I124" i="1"/>
  <c r="J124" i="1"/>
  <c r="K124" i="1"/>
  <c r="M124" i="1"/>
  <c r="N124" i="1"/>
  <c r="O124" i="1"/>
  <c r="P124" i="1"/>
  <c r="E96" i="1"/>
  <c r="F96" i="1" s="1"/>
  <c r="G96" i="1"/>
  <c r="H96" i="1"/>
  <c r="I96" i="1"/>
  <c r="J96" i="1"/>
  <c r="K96" i="1"/>
  <c r="M96" i="1"/>
  <c r="N96" i="1"/>
  <c r="O96" i="1"/>
  <c r="P96" i="1"/>
  <c r="E12" i="1"/>
  <c r="G12" i="1"/>
  <c r="H12" i="1"/>
  <c r="I12" i="1"/>
  <c r="J12" i="1"/>
  <c r="K12" i="1"/>
  <c r="M12" i="1"/>
  <c r="N12" i="1"/>
  <c r="O12" i="1"/>
  <c r="P12" i="1"/>
  <c r="E14" i="1"/>
  <c r="F14" i="1" s="1"/>
  <c r="G14" i="1"/>
  <c r="H14" i="1"/>
  <c r="I14" i="1"/>
  <c r="J14" i="1"/>
  <c r="K14" i="1"/>
  <c r="M14" i="1"/>
  <c r="N14" i="1"/>
  <c r="O14" i="1"/>
  <c r="P14" i="1"/>
  <c r="E108" i="1"/>
  <c r="F108" i="1" s="1"/>
  <c r="G108" i="1"/>
  <c r="H108" i="1"/>
  <c r="I108" i="1"/>
  <c r="J108" i="1"/>
  <c r="K108" i="1"/>
  <c r="M108" i="1"/>
  <c r="N108" i="1"/>
  <c r="O108" i="1"/>
  <c r="P108" i="1"/>
  <c r="E36" i="1"/>
  <c r="F36" i="1" s="1"/>
  <c r="G36" i="1"/>
  <c r="H36" i="1"/>
  <c r="I36" i="1"/>
  <c r="J36" i="1"/>
  <c r="K36" i="1"/>
  <c r="M36" i="1"/>
  <c r="N36" i="1"/>
  <c r="O36" i="1"/>
  <c r="P36" i="1"/>
  <c r="E39" i="1"/>
  <c r="G39" i="1"/>
  <c r="H39" i="1"/>
  <c r="I39" i="1"/>
  <c r="J39" i="1"/>
  <c r="K39" i="1"/>
  <c r="M39" i="1"/>
  <c r="N39" i="1"/>
  <c r="O39" i="1"/>
  <c r="P39" i="1"/>
  <c r="E111" i="1"/>
  <c r="F111" i="1" s="1"/>
  <c r="G111" i="1"/>
  <c r="H111" i="1"/>
  <c r="I111" i="1"/>
  <c r="J111" i="1"/>
  <c r="K111" i="1"/>
  <c r="M111" i="1"/>
  <c r="N111" i="1"/>
  <c r="O111" i="1"/>
  <c r="P111" i="1"/>
  <c r="E52" i="1"/>
  <c r="F52" i="1" s="1"/>
  <c r="G52" i="1"/>
  <c r="H52" i="1"/>
  <c r="I52" i="1"/>
  <c r="J52" i="1"/>
  <c r="K52" i="1"/>
  <c r="M52" i="1"/>
  <c r="N52" i="1"/>
  <c r="O52" i="1"/>
  <c r="P52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G123" i="1"/>
  <c r="H123" i="1"/>
  <c r="I123" i="1"/>
  <c r="J123" i="1"/>
  <c r="K123" i="1"/>
  <c r="M123" i="1"/>
  <c r="N123" i="1"/>
  <c r="O123" i="1"/>
  <c r="P123" i="1"/>
  <c r="E64" i="1"/>
  <c r="F64" i="1" s="1"/>
  <c r="G64" i="1"/>
  <c r="H64" i="1"/>
  <c r="I64" i="1"/>
  <c r="J64" i="1"/>
  <c r="K64" i="1"/>
  <c r="M64" i="1"/>
  <c r="N64" i="1"/>
  <c r="O64" i="1"/>
  <c r="P64" i="1"/>
  <c r="E54" i="1"/>
  <c r="F54" i="1" s="1"/>
  <c r="G54" i="1"/>
  <c r="H54" i="1"/>
  <c r="I54" i="1"/>
  <c r="J54" i="1"/>
  <c r="K54" i="1"/>
  <c r="M54" i="1"/>
  <c r="N54" i="1"/>
  <c r="O54" i="1"/>
  <c r="P54" i="1"/>
  <c r="E28" i="1"/>
  <c r="F28" i="1" s="1"/>
  <c r="G28" i="1"/>
  <c r="H28" i="1"/>
  <c r="I28" i="1"/>
  <c r="J28" i="1"/>
  <c r="K28" i="1"/>
  <c r="M28" i="1"/>
  <c r="N28" i="1"/>
  <c r="O28" i="1"/>
  <c r="P28" i="1"/>
  <c r="E31" i="1"/>
  <c r="G31" i="1"/>
  <c r="H31" i="1"/>
  <c r="I31" i="1"/>
  <c r="J31" i="1"/>
  <c r="K31" i="1"/>
  <c r="M31" i="1"/>
  <c r="N31" i="1"/>
  <c r="O31" i="1"/>
  <c r="P31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70" i="1"/>
  <c r="F70" i="1" s="1"/>
  <c r="G70" i="1"/>
  <c r="H70" i="1"/>
  <c r="I70" i="1"/>
  <c r="J70" i="1"/>
  <c r="K70" i="1"/>
  <c r="M70" i="1"/>
  <c r="N70" i="1"/>
  <c r="O70" i="1"/>
  <c r="P70" i="1"/>
  <c r="E121" i="1"/>
  <c r="G121" i="1"/>
  <c r="H121" i="1"/>
  <c r="I121" i="1"/>
  <c r="J121" i="1"/>
  <c r="K121" i="1"/>
  <c r="M121" i="1"/>
  <c r="N121" i="1"/>
  <c r="O121" i="1"/>
  <c r="P121" i="1"/>
  <c r="E151" i="1"/>
  <c r="F151" i="1" s="1"/>
  <c r="G151" i="1"/>
  <c r="H151" i="1"/>
  <c r="I151" i="1"/>
  <c r="J151" i="1"/>
  <c r="K151" i="1"/>
  <c r="M151" i="1"/>
  <c r="N151" i="1"/>
  <c r="O151" i="1"/>
  <c r="P151" i="1"/>
  <c r="E72" i="1"/>
  <c r="F72" i="1" s="1"/>
  <c r="G72" i="1"/>
  <c r="H72" i="1"/>
  <c r="I72" i="1"/>
  <c r="J72" i="1"/>
  <c r="K72" i="1"/>
  <c r="M72" i="1"/>
  <c r="N72" i="1"/>
  <c r="O72" i="1"/>
  <c r="P72" i="1"/>
  <c r="E77" i="1"/>
  <c r="F77" i="1" s="1"/>
  <c r="G77" i="1"/>
  <c r="H77" i="1"/>
  <c r="I77" i="1"/>
  <c r="J77" i="1"/>
  <c r="K77" i="1"/>
  <c r="M77" i="1"/>
  <c r="N77" i="1"/>
  <c r="O77" i="1"/>
  <c r="P77" i="1"/>
  <c r="E106" i="1"/>
  <c r="G106" i="1"/>
  <c r="H106" i="1"/>
  <c r="I106" i="1"/>
  <c r="J106" i="1"/>
  <c r="K106" i="1"/>
  <c r="M106" i="1"/>
  <c r="N106" i="1"/>
  <c r="O106" i="1"/>
  <c r="P106" i="1"/>
  <c r="E35" i="1"/>
  <c r="F35" i="1" s="1"/>
  <c r="G35" i="1"/>
  <c r="H35" i="1"/>
  <c r="I35" i="1"/>
  <c r="J35" i="1"/>
  <c r="K35" i="1"/>
  <c r="M35" i="1"/>
  <c r="N35" i="1"/>
  <c r="O35" i="1"/>
  <c r="P35" i="1"/>
  <c r="E128" i="1"/>
  <c r="F128" i="1" s="1"/>
  <c r="G128" i="1"/>
  <c r="H128" i="1"/>
  <c r="I128" i="1"/>
  <c r="J128" i="1"/>
  <c r="K128" i="1"/>
  <c r="M128" i="1"/>
  <c r="N128" i="1"/>
  <c r="O128" i="1"/>
  <c r="P128" i="1"/>
  <c r="E61" i="1"/>
  <c r="F61" i="1" s="1"/>
  <c r="G61" i="1"/>
  <c r="H61" i="1"/>
  <c r="I61" i="1"/>
  <c r="J61" i="1"/>
  <c r="K61" i="1"/>
  <c r="M61" i="1"/>
  <c r="N61" i="1"/>
  <c r="O61" i="1"/>
  <c r="P61" i="1"/>
  <c r="E68" i="1"/>
  <c r="G68" i="1"/>
  <c r="H68" i="1"/>
  <c r="I68" i="1"/>
  <c r="J68" i="1"/>
  <c r="K68" i="1"/>
  <c r="M68" i="1"/>
  <c r="N68" i="1"/>
  <c r="O68" i="1"/>
  <c r="P68" i="1"/>
  <c r="E25" i="1"/>
  <c r="F25" i="1" s="1"/>
  <c r="G25" i="1"/>
  <c r="H25" i="1"/>
  <c r="I25" i="1"/>
  <c r="J25" i="1"/>
  <c r="K25" i="1"/>
  <c r="M25" i="1"/>
  <c r="N25" i="1"/>
  <c r="O25" i="1"/>
  <c r="P25" i="1"/>
  <c r="E74" i="1"/>
  <c r="F74" i="1" s="1"/>
  <c r="G74" i="1"/>
  <c r="H74" i="1"/>
  <c r="I74" i="1"/>
  <c r="J74" i="1"/>
  <c r="K74" i="1"/>
  <c r="M74" i="1"/>
  <c r="N74" i="1"/>
  <c r="O74" i="1"/>
  <c r="P74" i="1"/>
  <c r="E56" i="1"/>
  <c r="F56" i="1" s="1"/>
  <c r="G56" i="1"/>
  <c r="H56" i="1"/>
  <c r="I56" i="1"/>
  <c r="J56" i="1"/>
  <c r="K56" i="1"/>
  <c r="M56" i="1"/>
  <c r="N56" i="1"/>
  <c r="O56" i="1"/>
  <c r="P56" i="1"/>
  <c r="E50" i="1"/>
  <c r="G50" i="1"/>
  <c r="H50" i="1"/>
  <c r="I50" i="1"/>
  <c r="J50" i="1"/>
  <c r="K50" i="1"/>
  <c r="M50" i="1"/>
  <c r="N50" i="1"/>
  <c r="O50" i="1"/>
  <c r="P50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F134" i="1" s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J158" i="1"/>
  <c r="J65" i="1"/>
  <c r="J13" i="1"/>
  <c r="J122" i="1"/>
  <c r="J15" i="1"/>
  <c r="J97" i="1"/>
  <c r="J16" i="1"/>
  <c r="J112" i="1"/>
  <c r="J18" i="1"/>
  <c r="J99" i="1"/>
  <c r="J100" i="1"/>
  <c r="J46" i="1"/>
  <c r="J152" i="1"/>
  <c r="J101" i="1"/>
  <c r="J102" i="1"/>
  <c r="J66" i="1"/>
  <c r="J78" i="1"/>
  <c r="J125" i="1"/>
  <c r="J153" i="1"/>
  <c r="J103" i="1"/>
  <c r="J19" i="1"/>
  <c r="J154" i="1"/>
  <c r="J24" i="1"/>
  <c r="J71" i="1"/>
  <c r="J20" i="1"/>
  <c r="J21" i="1"/>
  <c r="J104" i="1"/>
  <c r="J155" i="1"/>
  <c r="J22" i="1"/>
  <c r="J23" i="1"/>
  <c r="J156" i="1"/>
  <c r="J17" i="1"/>
  <c r="J105" i="1"/>
  <c r="J26" i="1"/>
  <c r="J107" i="1"/>
  <c r="J69" i="1"/>
  <c r="J27" i="1"/>
  <c r="J29" i="1"/>
  <c r="J30" i="1"/>
  <c r="J32" i="1"/>
  <c r="J79" i="1"/>
  <c r="J33" i="1"/>
  <c r="J34" i="1"/>
  <c r="J80" i="1"/>
  <c r="J109" i="1"/>
  <c r="J37" i="1"/>
  <c r="J73" i="1"/>
  <c r="J38" i="1"/>
  <c r="J157" i="1"/>
  <c r="J110" i="1"/>
  <c r="J81" i="1"/>
  <c r="J40" i="1"/>
  <c r="J41" i="1"/>
  <c r="J82" i="1"/>
  <c r="J126" i="1"/>
  <c r="J42" i="1"/>
  <c r="J83" i="1"/>
  <c r="J127" i="1"/>
  <c r="J84" i="1"/>
  <c r="J43" i="1"/>
  <c r="J44" i="1"/>
  <c r="J85" i="1"/>
  <c r="J45" i="1"/>
  <c r="J113" i="1"/>
  <c r="J47" i="1"/>
  <c r="J86" i="1"/>
  <c r="J75" i="1"/>
  <c r="J159" i="1"/>
  <c r="I158" i="1"/>
  <c r="I65" i="1"/>
  <c r="I13" i="1"/>
  <c r="I122" i="1"/>
  <c r="I15" i="1"/>
  <c r="I97" i="1"/>
  <c r="I16" i="1"/>
  <c r="I112" i="1"/>
  <c r="I18" i="1"/>
  <c r="I99" i="1"/>
  <c r="I100" i="1"/>
  <c r="I46" i="1"/>
  <c r="I152" i="1"/>
  <c r="I101" i="1"/>
  <c r="I102" i="1"/>
  <c r="I66" i="1"/>
  <c r="I78" i="1"/>
  <c r="I125" i="1"/>
  <c r="I153" i="1"/>
  <c r="I103" i="1"/>
  <c r="I19" i="1"/>
  <c r="I154" i="1"/>
  <c r="I24" i="1"/>
  <c r="I71" i="1"/>
  <c r="I20" i="1"/>
  <c r="I21" i="1"/>
  <c r="I104" i="1"/>
  <c r="I155" i="1"/>
  <c r="I22" i="1"/>
  <c r="I23" i="1"/>
  <c r="I156" i="1"/>
  <c r="I17" i="1"/>
  <c r="I105" i="1"/>
  <c r="I26" i="1"/>
  <c r="I107" i="1"/>
  <c r="I69" i="1"/>
  <c r="I27" i="1"/>
  <c r="I29" i="1"/>
  <c r="I30" i="1"/>
  <c r="I32" i="1"/>
  <c r="I79" i="1"/>
  <c r="I33" i="1"/>
  <c r="I34" i="1"/>
  <c r="I80" i="1"/>
  <c r="I109" i="1"/>
  <c r="I37" i="1"/>
  <c r="I73" i="1"/>
  <c r="I38" i="1"/>
  <c r="I157" i="1"/>
  <c r="I110" i="1"/>
  <c r="I81" i="1"/>
  <c r="I40" i="1"/>
  <c r="I41" i="1"/>
  <c r="I82" i="1"/>
  <c r="I126" i="1"/>
  <c r="I42" i="1"/>
  <c r="I83" i="1"/>
  <c r="I127" i="1"/>
  <c r="I84" i="1"/>
  <c r="I43" i="1"/>
  <c r="I44" i="1"/>
  <c r="I85" i="1"/>
  <c r="I45" i="1"/>
  <c r="I113" i="1"/>
  <c r="I47" i="1"/>
  <c r="I86" i="1"/>
  <c r="I75" i="1"/>
  <c r="I159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DN167" i="1" l="1"/>
  <c r="L64" i="1"/>
  <c r="L93" i="1"/>
  <c r="L134" i="1"/>
  <c r="L25" i="1"/>
  <c r="Q61" i="1"/>
  <c r="L35" i="1"/>
  <c r="Q12" i="1"/>
  <c r="Q124" i="1"/>
  <c r="Q150" i="1"/>
  <c r="Q132" i="1"/>
  <c r="L117" i="1"/>
  <c r="Q90" i="1"/>
  <c r="Q88" i="1"/>
  <c r="L146" i="1"/>
  <c r="Q148" i="1"/>
  <c r="Q146" i="1"/>
  <c r="Q28" i="1"/>
  <c r="L111" i="1"/>
  <c r="L149" i="1"/>
  <c r="L141" i="1"/>
  <c r="Q50" i="1"/>
  <c r="Q74" i="1"/>
  <c r="L115" i="1"/>
  <c r="L54" i="1"/>
  <c r="Q76" i="1"/>
  <c r="L67" i="1"/>
  <c r="Q58" i="1"/>
  <c r="Q160" i="1"/>
  <c r="Q53" i="1"/>
  <c r="L150" i="1"/>
  <c r="L145" i="1"/>
  <c r="Q121" i="1"/>
  <c r="Q115" i="1"/>
  <c r="L124" i="1"/>
  <c r="L94" i="1"/>
  <c r="L108" i="1"/>
  <c r="Q136" i="1"/>
  <c r="Q134" i="1"/>
  <c r="Q56" i="1"/>
  <c r="L142" i="1"/>
  <c r="Q140" i="1"/>
  <c r="Q138" i="1"/>
  <c r="L133" i="1"/>
  <c r="Q131" i="1"/>
  <c r="L129" i="1"/>
  <c r="Q106" i="1"/>
  <c r="Q72" i="1"/>
  <c r="Q70" i="1"/>
  <c r="L114" i="1"/>
  <c r="L52" i="1"/>
  <c r="Q39" i="1"/>
  <c r="Q108" i="1"/>
  <c r="Q96" i="1"/>
  <c r="L95" i="1"/>
  <c r="L62" i="1"/>
  <c r="Q60" i="1"/>
  <c r="Q118" i="1"/>
  <c r="Q161" i="1"/>
  <c r="Q55" i="1"/>
  <c r="L160" i="1"/>
  <c r="Q49" i="1"/>
  <c r="L49" i="1"/>
  <c r="L138" i="1"/>
  <c r="Q130" i="1"/>
  <c r="Q144" i="1"/>
  <c r="Q142" i="1"/>
  <c r="L137" i="1"/>
  <c r="Q68" i="1"/>
  <c r="Q128" i="1"/>
  <c r="Q77" i="1"/>
  <c r="L151" i="1"/>
  <c r="Q123" i="1"/>
  <c r="Q52" i="1"/>
  <c r="Q36" i="1"/>
  <c r="L14" i="1"/>
  <c r="Q92" i="1"/>
  <c r="Q62" i="1"/>
  <c r="Q119" i="1"/>
  <c r="Q89" i="1"/>
  <c r="Q48" i="1"/>
  <c r="Q31" i="1"/>
  <c r="Q54" i="1"/>
  <c r="Q120" i="1"/>
  <c r="Q63" i="1"/>
  <c r="Q94" i="1"/>
  <c r="Q98" i="1"/>
  <c r="L59" i="1"/>
  <c r="Q91" i="1"/>
  <c r="Q57" i="1"/>
  <c r="Q117" i="1"/>
  <c r="Q116" i="1"/>
  <c r="L116" i="1"/>
  <c r="L89" i="1"/>
  <c r="Q87" i="1"/>
  <c r="Q51" i="1"/>
  <c r="L48" i="1"/>
  <c r="F88" i="1"/>
  <c r="L88" i="1" s="1"/>
  <c r="L147" i="1"/>
  <c r="L143" i="1"/>
  <c r="L139" i="1"/>
  <c r="L135" i="1"/>
  <c r="L131" i="1"/>
  <c r="L56" i="1"/>
  <c r="L61" i="1"/>
  <c r="L77" i="1"/>
  <c r="L70" i="1"/>
  <c r="L28" i="1"/>
  <c r="L120" i="1"/>
  <c r="L36" i="1"/>
  <c r="L96" i="1"/>
  <c r="L76" i="1"/>
  <c r="L98" i="1"/>
  <c r="L119" i="1"/>
  <c r="L58" i="1"/>
  <c r="F90" i="1"/>
  <c r="L90" i="1" s="1"/>
  <c r="L87" i="1"/>
  <c r="Q149" i="1"/>
  <c r="F148" i="1"/>
  <c r="L148" i="1" s="1"/>
  <c r="Q147" i="1"/>
  <c r="Q145" i="1"/>
  <c r="F144" i="1"/>
  <c r="L144" i="1" s="1"/>
  <c r="Q143" i="1"/>
  <c r="Q141" i="1"/>
  <c r="F140" i="1"/>
  <c r="L140" i="1" s="1"/>
  <c r="Q139" i="1"/>
  <c r="Q137" i="1"/>
  <c r="F136" i="1"/>
  <c r="L136" i="1" s="1"/>
  <c r="Q135" i="1"/>
  <c r="Q133" i="1"/>
  <c r="F132" i="1"/>
  <c r="L132" i="1" s="1"/>
  <c r="Q129" i="1"/>
  <c r="F50" i="1"/>
  <c r="L50" i="1" s="1"/>
  <c r="Q25" i="1"/>
  <c r="F68" i="1"/>
  <c r="L68" i="1" s="1"/>
  <c r="Q35" i="1"/>
  <c r="F106" i="1"/>
  <c r="L106" i="1" s="1"/>
  <c r="Q151" i="1"/>
  <c r="F121" i="1"/>
  <c r="L121" i="1" s="1"/>
  <c r="Q114" i="1"/>
  <c r="F31" i="1"/>
  <c r="L31" i="1" s="1"/>
  <c r="Q64" i="1"/>
  <c r="F123" i="1"/>
  <c r="L123" i="1" s="1"/>
  <c r="Q111" i="1"/>
  <c r="F39" i="1"/>
  <c r="L39" i="1" s="1"/>
  <c r="Q14" i="1"/>
  <c r="F12" i="1"/>
  <c r="L12" i="1" s="1"/>
  <c r="Q95" i="1"/>
  <c r="F63" i="1"/>
  <c r="L63" i="1" s="1"/>
  <c r="Q93" i="1"/>
  <c r="F92" i="1"/>
  <c r="L92" i="1" s="1"/>
  <c r="Q67" i="1"/>
  <c r="F60" i="1"/>
  <c r="L60" i="1" s="1"/>
  <c r="Q59" i="1"/>
  <c r="F91" i="1"/>
  <c r="L91" i="1" s="1"/>
  <c r="L161" i="1"/>
  <c r="L51" i="1"/>
  <c r="L130" i="1"/>
  <c r="L74" i="1"/>
  <c r="L128" i="1"/>
  <c r="L72" i="1"/>
  <c r="L118" i="1"/>
  <c r="L57" i="1"/>
  <c r="L55" i="1"/>
  <c r="F53" i="1"/>
  <c r="L53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81" i="1"/>
  <c r="O81" i="1"/>
  <c r="N81" i="1"/>
  <c r="M81" i="1"/>
  <c r="K81" i="1"/>
  <c r="H81" i="1"/>
  <c r="G81" i="1"/>
  <c r="E81" i="1"/>
  <c r="P110" i="1"/>
  <c r="O110" i="1"/>
  <c r="N110" i="1"/>
  <c r="M110" i="1"/>
  <c r="K110" i="1"/>
  <c r="H110" i="1"/>
  <c r="G110" i="1"/>
  <c r="E110" i="1"/>
  <c r="P157" i="1"/>
  <c r="O157" i="1"/>
  <c r="N157" i="1"/>
  <c r="M157" i="1"/>
  <c r="K157" i="1"/>
  <c r="H157" i="1"/>
  <c r="G157" i="1"/>
  <c r="E157" i="1"/>
  <c r="P38" i="1"/>
  <c r="O38" i="1"/>
  <c r="N38" i="1"/>
  <c r="M38" i="1"/>
  <c r="K38" i="1"/>
  <c r="H38" i="1"/>
  <c r="G38" i="1"/>
  <c r="E38" i="1"/>
  <c r="P73" i="1"/>
  <c r="O73" i="1"/>
  <c r="N73" i="1"/>
  <c r="M73" i="1"/>
  <c r="K73" i="1"/>
  <c r="H73" i="1"/>
  <c r="G73" i="1"/>
  <c r="E73" i="1"/>
  <c r="P37" i="1"/>
  <c r="O37" i="1"/>
  <c r="N37" i="1"/>
  <c r="M37" i="1"/>
  <c r="K37" i="1"/>
  <c r="H37" i="1"/>
  <c r="G37" i="1"/>
  <c r="E37" i="1"/>
  <c r="P109" i="1"/>
  <c r="O109" i="1"/>
  <c r="N109" i="1"/>
  <c r="M109" i="1"/>
  <c r="K109" i="1"/>
  <c r="H109" i="1"/>
  <c r="G109" i="1"/>
  <c r="E109" i="1"/>
  <c r="P80" i="1"/>
  <c r="O80" i="1"/>
  <c r="N80" i="1"/>
  <c r="M80" i="1"/>
  <c r="K80" i="1"/>
  <c r="H80" i="1"/>
  <c r="G80" i="1"/>
  <c r="E80" i="1"/>
  <c r="P34" i="1"/>
  <c r="O34" i="1"/>
  <c r="N34" i="1"/>
  <c r="M34" i="1"/>
  <c r="K34" i="1"/>
  <c r="H34" i="1"/>
  <c r="G34" i="1"/>
  <c r="E34" i="1"/>
  <c r="P33" i="1"/>
  <c r="O33" i="1"/>
  <c r="N33" i="1"/>
  <c r="M33" i="1"/>
  <c r="K33" i="1"/>
  <c r="H33" i="1"/>
  <c r="G33" i="1"/>
  <c r="E33" i="1"/>
  <c r="P79" i="1"/>
  <c r="O79" i="1"/>
  <c r="N79" i="1"/>
  <c r="M79" i="1"/>
  <c r="K79" i="1"/>
  <c r="H79" i="1"/>
  <c r="G79" i="1"/>
  <c r="E79" i="1"/>
  <c r="P32" i="1"/>
  <c r="O32" i="1"/>
  <c r="N32" i="1"/>
  <c r="M32" i="1"/>
  <c r="K32" i="1"/>
  <c r="H32" i="1"/>
  <c r="G32" i="1"/>
  <c r="E32" i="1"/>
  <c r="P30" i="1"/>
  <c r="O30" i="1"/>
  <c r="N30" i="1"/>
  <c r="M30" i="1"/>
  <c r="K30" i="1"/>
  <c r="H30" i="1"/>
  <c r="G30" i="1"/>
  <c r="E30" i="1"/>
  <c r="P29" i="1"/>
  <c r="O29" i="1"/>
  <c r="N29" i="1"/>
  <c r="M29" i="1"/>
  <c r="K29" i="1"/>
  <c r="H29" i="1"/>
  <c r="G29" i="1"/>
  <c r="E29" i="1"/>
  <c r="P27" i="1"/>
  <c r="O27" i="1"/>
  <c r="N27" i="1"/>
  <c r="M27" i="1"/>
  <c r="K27" i="1"/>
  <c r="H27" i="1"/>
  <c r="G27" i="1"/>
  <c r="E27" i="1"/>
  <c r="P69" i="1"/>
  <c r="O69" i="1"/>
  <c r="N69" i="1"/>
  <c r="M69" i="1"/>
  <c r="K69" i="1"/>
  <c r="H69" i="1"/>
  <c r="G69" i="1"/>
  <c r="E69" i="1"/>
  <c r="P107" i="1"/>
  <c r="O107" i="1"/>
  <c r="N107" i="1"/>
  <c r="M107" i="1"/>
  <c r="K107" i="1"/>
  <c r="H107" i="1"/>
  <c r="G107" i="1"/>
  <c r="E107" i="1"/>
  <c r="P26" i="1"/>
  <c r="O26" i="1"/>
  <c r="N26" i="1"/>
  <c r="M26" i="1"/>
  <c r="K26" i="1"/>
  <c r="H26" i="1"/>
  <c r="G26" i="1"/>
  <c r="E26" i="1"/>
  <c r="P105" i="1"/>
  <c r="O105" i="1"/>
  <c r="N105" i="1"/>
  <c r="M105" i="1"/>
  <c r="K105" i="1"/>
  <c r="H105" i="1"/>
  <c r="G105" i="1"/>
  <c r="E105" i="1"/>
  <c r="P17" i="1"/>
  <c r="O17" i="1"/>
  <c r="N17" i="1"/>
  <c r="M17" i="1"/>
  <c r="K17" i="1"/>
  <c r="H17" i="1"/>
  <c r="G17" i="1"/>
  <c r="E17" i="1"/>
  <c r="G65" i="1"/>
  <c r="G13" i="1"/>
  <c r="G122" i="1"/>
  <c r="G15" i="1"/>
  <c r="G97" i="1"/>
  <c r="G16" i="1"/>
  <c r="G112" i="1"/>
  <c r="G18" i="1"/>
  <c r="G99" i="1"/>
  <c r="G100" i="1"/>
  <c r="G46" i="1"/>
  <c r="G152" i="1"/>
  <c r="G101" i="1"/>
  <c r="G102" i="1"/>
  <c r="G66" i="1"/>
  <c r="G78" i="1"/>
  <c r="G125" i="1"/>
  <c r="G153" i="1"/>
  <c r="G103" i="1"/>
  <c r="G19" i="1"/>
  <c r="G154" i="1"/>
  <c r="G24" i="1"/>
  <c r="G71" i="1"/>
  <c r="G20" i="1"/>
  <c r="G21" i="1"/>
  <c r="G104" i="1"/>
  <c r="G155" i="1"/>
  <c r="G22" i="1"/>
  <c r="G23" i="1"/>
  <c r="G156" i="1"/>
  <c r="G40" i="1"/>
  <c r="G41" i="1"/>
  <c r="G82" i="1"/>
  <c r="G126" i="1"/>
  <c r="G42" i="1"/>
  <c r="G83" i="1"/>
  <c r="G127" i="1"/>
  <c r="G84" i="1"/>
  <c r="G43" i="1"/>
  <c r="G44" i="1"/>
  <c r="G85" i="1"/>
  <c r="G45" i="1"/>
  <c r="G113" i="1"/>
  <c r="G47" i="1"/>
  <c r="G86" i="1"/>
  <c r="G75" i="1"/>
  <c r="G159" i="1"/>
  <c r="G158" i="1"/>
  <c r="P65" i="1"/>
  <c r="P13" i="1"/>
  <c r="P122" i="1"/>
  <c r="P15" i="1"/>
  <c r="P97" i="1"/>
  <c r="P16" i="1"/>
  <c r="P112" i="1"/>
  <c r="P18" i="1"/>
  <c r="P99" i="1"/>
  <c r="P100" i="1"/>
  <c r="P46" i="1"/>
  <c r="P152" i="1"/>
  <c r="P101" i="1"/>
  <c r="P102" i="1"/>
  <c r="P66" i="1"/>
  <c r="P78" i="1"/>
  <c r="P125" i="1"/>
  <c r="P153" i="1"/>
  <c r="P103" i="1"/>
  <c r="P19" i="1"/>
  <c r="P154" i="1"/>
  <c r="P24" i="1"/>
  <c r="P71" i="1"/>
  <c r="P20" i="1"/>
  <c r="P21" i="1"/>
  <c r="P104" i="1"/>
  <c r="P155" i="1"/>
  <c r="P22" i="1"/>
  <c r="P23" i="1"/>
  <c r="P156" i="1"/>
  <c r="P40" i="1"/>
  <c r="P41" i="1"/>
  <c r="P82" i="1"/>
  <c r="P126" i="1"/>
  <c r="P42" i="1"/>
  <c r="P83" i="1"/>
  <c r="P127" i="1"/>
  <c r="P84" i="1"/>
  <c r="P43" i="1"/>
  <c r="P44" i="1"/>
  <c r="P85" i="1"/>
  <c r="P45" i="1"/>
  <c r="P113" i="1"/>
  <c r="P47" i="1"/>
  <c r="P86" i="1"/>
  <c r="P75" i="1"/>
  <c r="P159" i="1"/>
  <c r="O65" i="1"/>
  <c r="O13" i="1"/>
  <c r="O122" i="1"/>
  <c r="O15" i="1"/>
  <c r="O97" i="1"/>
  <c r="O16" i="1"/>
  <c r="O112" i="1"/>
  <c r="O18" i="1"/>
  <c r="O99" i="1"/>
  <c r="O100" i="1"/>
  <c r="O46" i="1"/>
  <c r="O152" i="1"/>
  <c r="O101" i="1"/>
  <c r="O102" i="1"/>
  <c r="O66" i="1"/>
  <c r="O78" i="1"/>
  <c r="O125" i="1"/>
  <c r="O153" i="1"/>
  <c r="O103" i="1"/>
  <c r="O19" i="1"/>
  <c r="O154" i="1"/>
  <c r="O24" i="1"/>
  <c r="O71" i="1"/>
  <c r="O20" i="1"/>
  <c r="O21" i="1"/>
  <c r="O104" i="1"/>
  <c r="O155" i="1"/>
  <c r="O22" i="1"/>
  <c r="O23" i="1"/>
  <c r="O156" i="1"/>
  <c r="O40" i="1"/>
  <c r="O41" i="1"/>
  <c r="O82" i="1"/>
  <c r="O126" i="1"/>
  <c r="O42" i="1"/>
  <c r="O83" i="1"/>
  <c r="O127" i="1"/>
  <c r="O84" i="1"/>
  <c r="O43" i="1"/>
  <c r="O44" i="1"/>
  <c r="O85" i="1"/>
  <c r="O45" i="1"/>
  <c r="O113" i="1"/>
  <c r="O47" i="1"/>
  <c r="O86" i="1"/>
  <c r="O75" i="1"/>
  <c r="O159" i="1"/>
  <c r="N65" i="1"/>
  <c r="N13" i="1"/>
  <c r="N122" i="1"/>
  <c r="N15" i="1"/>
  <c r="N97" i="1"/>
  <c r="N16" i="1"/>
  <c r="N112" i="1"/>
  <c r="N18" i="1"/>
  <c r="N99" i="1"/>
  <c r="N100" i="1"/>
  <c r="N46" i="1"/>
  <c r="N152" i="1"/>
  <c r="N101" i="1"/>
  <c r="N102" i="1"/>
  <c r="N66" i="1"/>
  <c r="N78" i="1"/>
  <c r="N125" i="1"/>
  <c r="N153" i="1"/>
  <c r="N103" i="1"/>
  <c r="N19" i="1"/>
  <c r="N154" i="1"/>
  <c r="N24" i="1"/>
  <c r="N71" i="1"/>
  <c r="N20" i="1"/>
  <c r="N21" i="1"/>
  <c r="N104" i="1"/>
  <c r="N155" i="1"/>
  <c r="N22" i="1"/>
  <c r="N23" i="1"/>
  <c r="N156" i="1"/>
  <c r="N40" i="1"/>
  <c r="N41" i="1"/>
  <c r="N82" i="1"/>
  <c r="N126" i="1"/>
  <c r="N42" i="1"/>
  <c r="N83" i="1"/>
  <c r="N127" i="1"/>
  <c r="N84" i="1"/>
  <c r="N43" i="1"/>
  <c r="N44" i="1"/>
  <c r="N85" i="1"/>
  <c r="N45" i="1"/>
  <c r="N113" i="1"/>
  <c r="N47" i="1"/>
  <c r="N86" i="1"/>
  <c r="N75" i="1"/>
  <c r="N159" i="1"/>
  <c r="M65" i="1"/>
  <c r="M13" i="1"/>
  <c r="M122" i="1"/>
  <c r="M15" i="1"/>
  <c r="M97" i="1"/>
  <c r="M16" i="1"/>
  <c r="M112" i="1"/>
  <c r="M18" i="1"/>
  <c r="M99" i="1"/>
  <c r="M100" i="1"/>
  <c r="M46" i="1"/>
  <c r="M152" i="1"/>
  <c r="M101" i="1"/>
  <c r="M102" i="1"/>
  <c r="M66" i="1"/>
  <c r="M78" i="1"/>
  <c r="M125" i="1"/>
  <c r="M153" i="1"/>
  <c r="M103" i="1"/>
  <c r="M19" i="1"/>
  <c r="M154" i="1"/>
  <c r="M24" i="1"/>
  <c r="M71" i="1"/>
  <c r="M20" i="1"/>
  <c r="M21" i="1"/>
  <c r="M104" i="1"/>
  <c r="M155" i="1"/>
  <c r="M22" i="1"/>
  <c r="M23" i="1"/>
  <c r="M156" i="1"/>
  <c r="M40" i="1"/>
  <c r="M41" i="1"/>
  <c r="M82" i="1"/>
  <c r="M126" i="1"/>
  <c r="M42" i="1"/>
  <c r="M83" i="1"/>
  <c r="M127" i="1"/>
  <c r="M84" i="1"/>
  <c r="M43" i="1"/>
  <c r="M44" i="1"/>
  <c r="M85" i="1"/>
  <c r="M45" i="1"/>
  <c r="M113" i="1"/>
  <c r="M47" i="1"/>
  <c r="M86" i="1"/>
  <c r="M75" i="1"/>
  <c r="M159" i="1"/>
  <c r="P158" i="1"/>
  <c r="O158" i="1"/>
  <c r="N158" i="1"/>
  <c r="M158" i="1"/>
  <c r="K65" i="1"/>
  <c r="K13" i="1"/>
  <c r="K122" i="1"/>
  <c r="K15" i="1"/>
  <c r="K97" i="1"/>
  <c r="K16" i="1"/>
  <c r="K112" i="1"/>
  <c r="K18" i="1"/>
  <c r="K99" i="1"/>
  <c r="K100" i="1"/>
  <c r="K46" i="1"/>
  <c r="K152" i="1"/>
  <c r="K101" i="1"/>
  <c r="K102" i="1"/>
  <c r="K66" i="1"/>
  <c r="K78" i="1"/>
  <c r="K125" i="1"/>
  <c r="K153" i="1"/>
  <c r="K103" i="1"/>
  <c r="K19" i="1"/>
  <c r="K154" i="1"/>
  <c r="K24" i="1"/>
  <c r="K71" i="1"/>
  <c r="K20" i="1"/>
  <c r="K21" i="1"/>
  <c r="K104" i="1"/>
  <c r="K155" i="1"/>
  <c r="K22" i="1"/>
  <c r="K23" i="1"/>
  <c r="K156" i="1"/>
  <c r="K40" i="1"/>
  <c r="K41" i="1"/>
  <c r="K82" i="1"/>
  <c r="K126" i="1"/>
  <c r="K42" i="1"/>
  <c r="K83" i="1"/>
  <c r="K127" i="1"/>
  <c r="K84" i="1"/>
  <c r="K43" i="1"/>
  <c r="K44" i="1"/>
  <c r="K85" i="1"/>
  <c r="K45" i="1"/>
  <c r="K113" i="1"/>
  <c r="K47" i="1"/>
  <c r="K86" i="1"/>
  <c r="K75" i="1"/>
  <c r="K159" i="1"/>
  <c r="H65" i="1"/>
  <c r="H13" i="1"/>
  <c r="H122" i="1"/>
  <c r="H15" i="1"/>
  <c r="H97" i="1"/>
  <c r="H16" i="1"/>
  <c r="H112" i="1"/>
  <c r="H18" i="1"/>
  <c r="H99" i="1"/>
  <c r="H100" i="1"/>
  <c r="H46" i="1"/>
  <c r="H152" i="1"/>
  <c r="H101" i="1"/>
  <c r="H102" i="1"/>
  <c r="H66" i="1"/>
  <c r="H78" i="1"/>
  <c r="H125" i="1"/>
  <c r="H153" i="1"/>
  <c r="H103" i="1"/>
  <c r="H19" i="1"/>
  <c r="H154" i="1"/>
  <c r="H24" i="1"/>
  <c r="H71" i="1"/>
  <c r="H20" i="1"/>
  <c r="H21" i="1"/>
  <c r="H104" i="1"/>
  <c r="H155" i="1"/>
  <c r="H22" i="1"/>
  <c r="H23" i="1"/>
  <c r="H156" i="1"/>
  <c r="H40" i="1"/>
  <c r="H41" i="1"/>
  <c r="H82" i="1"/>
  <c r="H126" i="1"/>
  <c r="H42" i="1"/>
  <c r="H83" i="1"/>
  <c r="H127" i="1"/>
  <c r="H84" i="1"/>
  <c r="H43" i="1"/>
  <c r="H44" i="1"/>
  <c r="H85" i="1"/>
  <c r="H45" i="1"/>
  <c r="H113" i="1"/>
  <c r="H47" i="1"/>
  <c r="H86" i="1"/>
  <c r="H75" i="1"/>
  <c r="H159" i="1"/>
  <c r="E65" i="1"/>
  <c r="E13" i="1"/>
  <c r="E122" i="1"/>
  <c r="E15" i="1"/>
  <c r="E97" i="1"/>
  <c r="E16" i="1"/>
  <c r="E112" i="1"/>
  <c r="E18" i="1"/>
  <c r="E99" i="1"/>
  <c r="E100" i="1"/>
  <c r="E46" i="1"/>
  <c r="E152" i="1"/>
  <c r="E101" i="1"/>
  <c r="E102" i="1"/>
  <c r="E66" i="1"/>
  <c r="E78" i="1"/>
  <c r="E125" i="1"/>
  <c r="E153" i="1"/>
  <c r="E103" i="1"/>
  <c r="E19" i="1"/>
  <c r="E154" i="1"/>
  <c r="E24" i="1"/>
  <c r="E71" i="1"/>
  <c r="E20" i="1"/>
  <c r="E21" i="1"/>
  <c r="E104" i="1"/>
  <c r="E155" i="1"/>
  <c r="E22" i="1"/>
  <c r="E23" i="1"/>
  <c r="E156" i="1"/>
  <c r="E40" i="1"/>
  <c r="E41" i="1"/>
  <c r="E82" i="1"/>
  <c r="E126" i="1"/>
  <c r="E42" i="1"/>
  <c r="E83" i="1"/>
  <c r="E127" i="1"/>
  <c r="E84" i="1"/>
  <c r="E43" i="1"/>
  <c r="E44" i="1"/>
  <c r="E85" i="1"/>
  <c r="E45" i="1"/>
  <c r="E113" i="1"/>
  <c r="E47" i="1"/>
  <c r="E86" i="1"/>
  <c r="E75" i="1"/>
  <c r="E159" i="1"/>
  <c r="K158" i="1"/>
  <c r="H158" i="1"/>
  <c r="E158" i="1"/>
  <c r="P164" i="1" l="1"/>
  <c r="O164" i="1"/>
  <c r="N164" i="1"/>
  <c r="M164" i="1"/>
  <c r="F159" i="1"/>
  <c r="L159" i="1" s="1"/>
  <c r="F42" i="1"/>
  <c r="L42" i="1" s="1"/>
  <c r="F103" i="1"/>
  <c r="L103" i="1" s="1"/>
  <c r="F112" i="1"/>
  <c r="L112" i="1" s="1"/>
  <c r="F43" i="1"/>
  <c r="L43" i="1" s="1"/>
  <c r="F71" i="1"/>
  <c r="L71" i="1" s="1"/>
  <c r="F75" i="1"/>
  <c r="L75" i="1" s="1"/>
  <c r="F126" i="1"/>
  <c r="L126" i="1" s="1"/>
  <c r="F24" i="1"/>
  <c r="L24" i="1" s="1"/>
  <c r="F40" i="1"/>
  <c r="L40" i="1" s="1"/>
  <c r="F66" i="1"/>
  <c r="L66" i="1" s="1"/>
  <c r="F122" i="1"/>
  <c r="L122" i="1" s="1"/>
  <c r="F45" i="1"/>
  <c r="L45" i="1" s="1"/>
  <c r="F156" i="1"/>
  <c r="L156" i="1" s="1"/>
  <c r="F153" i="1"/>
  <c r="L153" i="1" s="1"/>
  <c r="F102" i="1"/>
  <c r="L102" i="1" s="1"/>
  <c r="F13" i="1"/>
  <c r="L13" i="1" s="1"/>
  <c r="F85" i="1"/>
  <c r="L85" i="1" s="1"/>
  <c r="F82" i="1"/>
  <c r="L82" i="1" s="1"/>
  <c r="F21" i="1"/>
  <c r="L21" i="1" s="1"/>
  <c r="F125" i="1"/>
  <c r="L125" i="1" s="1"/>
  <c r="F101" i="1"/>
  <c r="L101" i="1" s="1"/>
  <c r="F97" i="1"/>
  <c r="L97" i="1" s="1"/>
  <c r="F65" i="1"/>
  <c r="L65" i="1" s="1"/>
  <c r="F113" i="1"/>
  <c r="L113" i="1" s="1"/>
  <c r="F155" i="1"/>
  <c r="L155" i="1" s="1"/>
  <c r="F46" i="1"/>
  <c r="L46" i="1" s="1"/>
  <c r="F84" i="1"/>
  <c r="L84" i="1" s="1"/>
  <c r="F104" i="1"/>
  <c r="L104" i="1" s="1"/>
  <c r="F100" i="1"/>
  <c r="L100" i="1" s="1"/>
  <c r="F86" i="1"/>
  <c r="L86" i="1" s="1"/>
  <c r="F127" i="1"/>
  <c r="L127" i="1" s="1"/>
  <c r="F23" i="1"/>
  <c r="L23" i="1" s="1"/>
  <c r="F154" i="1"/>
  <c r="L154" i="1" s="1"/>
  <c r="F158" i="1"/>
  <c r="L158" i="1" s="1"/>
  <c r="F47" i="1"/>
  <c r="L47" i="1" s="1"/>
  <c r="F44" i="1"/>
  <c r="L44" i="1" s="1"/>
  <c r="F83" i="1"/>
  <c r="L83" i="1" s="1"/>
  <c r="F41" i="1"/>
  <c r="L41" i="1" s="1"/>
  <c r="F22" i="1"/>
  <c r="L22" i="1" s="1"/>
  <c r="F20" i="1"/>
  <c r="L20" i="1" s="1"/>
  <c r="F19" i="1"/>
  <c r="L19" i="1" s="1"/>
  <c r="F78" i="1"/>
  <c r="L78" i="1" s="1"/>
  <c r="F152" i="1"/>
  <c r="L152" i="1" s="1"/>
  <c r="F18" i="1"/>
  <c r="L18" i="1" s="1"/>
  <c r="F15" i="1"/>
  <c r="L15" i="1" s="1"/>
  <c r="F17" i="1"/>
  <c r="L17" i="1" s="1"/>
  <c r="F105" i="1"/>
  <c r="L105" i="1" s="1"/>
  <c r="F26" i="1"/>
  <c r="L26" i="1" s="1"/>
  <c r="F107" i="1"/>
  <c r="L107" i="1" s="1"/>
  <c r="F69" i="1"/>
  <c r="L69" i="1" s="1"/>
  <c r="F27" i="1"/>
  <c r="L27" i="1" s="1"/>
  <c r="F29" i="1"/>
  <c r="L29" i="1" s="1"/>
  <c r="F30" i="1"/>
  <c r="L30" i="1" s="1"/>
  <c r="F32" i="1"/>
  <c r="L32" i="1" s="1"/>
  <c r="F79" i="1"/>
  <c r="L79" i="1" s="1"/>
  <c r="F33" i="1"/>
  <c r="L33" i="1" s="1"/>
  <c r="F34" i="1"/>
  <c r="L34" i="1" s="1"/>
  <c r="F80" i="1"/>
  <c r="L80" i="1" s="1"/>
  <c r="F109" i="1"/>
  <c r="L109" i="1" s="1"/>
  <c r="F37" i="1"/>
  <c r="L37" i="1" s="1"/>
  <c r="F73" i="1"/>
  <c r="L73" i="1" s="1"/>
  <c r="F38" i="1"/>
  <c r="L38" i="1" s="1"/>
  <c r="F157" i="1"/>
  <c r="L157" i="1" s="1"/>
  <c r="F110" i="1"/>
  <c r="L110" i="1" s="1"/>
  <c r="F81" i="1"/>
  <c r="L81" i="1" s="1"/>
  <c r="F99" i="1"/>
  <c r="L99" i="1" s="1"/>
  <c r="F16" i="1"/>
  <c r="G164" i="1"/>
  <c r="H164" i="1"/>
  <c r="I164" i="1"/>
  <c r="K164" i="1"/>
  <c r="E164" i="1"/>
  <c r="Q17" i="1"/>
  <c r="Q69" i="1"/>
  <c r="Q32" i="1"/>
  <c r="Q80" i="1"/>
  <c r="Q38" i="1"/>
  <c r="Q105" i="1"/>
  <c r="Q27" i="1"/>
  <c r="Q79" i="1"/>
  <c r="Q109" i="1"/>
  <c r="Q157" i="1"/>
  <c r="Q110" i="1"/>
  <c r="Q26" i="1"/>
  <c r="Q29" i="1"/>
  <c r="Q33" i="1"/>
  <c r="Q37" i="1"/>
  <c r="Q107" i="1"/>
  <c r="Q30" i="1"/>
  <c r="Q34" i="1"/>
  <c r="Q73" i="1"/>
  <c r="Q81" i="1"/>
  <c r="Q85" i="1"/>
  <c r="Q82" i="1"/>
  <c r="Q21" i="1"/>
  <c r="Q125" i="1"/>
  <c r="Q99" i="1"/>
  <c r="Q47" i="1"/>
  <c r="Q83" i="1"/>
  <c r="Q22" i="1"/>
  <c r="Q19" i="1"/>
  <c r="Q152" i="1"/>
  <c r="Q15" i="1"/>
  <c r="Q65" i="1"/>
  <c r="Q159" i="1"/>
  <c r="Q43" i="1"/>
  <c r="Q40" i="1"/>
  <c r="Q71" i="1"/>
  <c r="Q66" i="1"/>
  <c r="Q112" i="1"/>
  <c r="Q86" i="1"/>
  <c r="Q127" i="1"/>
  <c r="Q23" i="1"/>
  <c r="Q154" i="1"/>
  <c r="Q101" i="1"/>
  <c r="Q97" i="1"/>
  <c r="Q45" i="1"/>
  <c r="Q126" i="1"/>
  <c r="Q104" i="1"/>
  <c r="Q153" i="1"/>
  <c r="Q100" i="1"/>
  <c r="Q13" i="1"/>
  <c r="Q44" i="1"/>
  <c r="Q41" i="1"/>
  <c r="Q20" i="1"/>
  <c r="Q78" i="1"/>
  <c r="Q18" i="1"/>
  <c r="Q75" i="1"/>
  <c r="Q84" i="1"/>
  <c r="Q156" i="1"/>
  <c r="Q24" i="1"/>
  <c r="Q102" i="1"/>
  <c r="Q16" i="1"/>
  <c r="Q113" i="1"/>
  <c r="Q42" i="1"/>
  <c r="Q155" i="1"/>
  <c r="Q103" i="1"/>
  <c r="Q46" i="1"/>
  <c r="Q122" i="1"/>
  <c r="Q158" i="1"/>
  <c r="Q164" i="1" l="1"/>
  <c r="F164" i="1"/>
  <c r="L16" i="1"/>
  <c r="L164" i="1" s="1"/>
</calcChain>
</file>

<file path=xl/sharedStrings.xml><?xml version="1.0" encoding="utf-8"?>
<sst xmlns="http://schemas.openxmlformats.org/spreadsheetml/2006/main" count="1111" uniqueCount="528">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</sst>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vertical="center"/>
    </xf>
    <xf numFmtId="0" fontId="3" fillId="15" borderId="27" xfId="0" applyFont="1" applyFill="1" applyBorder="1" applyAlignment="1">
      <alignment vertical="center"/>
    </xf>
    <xf numFmtId="0" fontId="3" fillId="16" borderId="27" xfId="0" applyFont="1" applyFill="1" applyBorder="1" applyAlignment="1">
      <alignment horizontal="left" vertical="center"/>
    </xf>
    <xf numFmtId="49" fontId="3" fillId="16" borderId="20" xfId="0" applyNumberFormat="1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vertical="center"/>
    </xf>
    <xf numFmtId="0" fontId="3" fillId="17" borderId="27" xfId="0" applyFont="1" applyFill="1" applyBorder="1" applyAlignment="1">
      <alignment horizontal="left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14" fontId="5" fillId="18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</cellXfs>
  <cellStyles count="1">
    <cellStyle name="Normal" xfId="0" builtinId="0"/>
  </cellStyles>
  <dxfs count="110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76"/>
  <sheetViews>
    <sheetView showGridLines="0" tabSelected="1" topLeftCell="A83" zoomScale="70" zoomScaleNormal="70" workbookViewId="0">
      <pane xSplit="12" topLeftCell="BI1" activePane="topRight" state="frozenSplit"/>
      <selection activeCell="A8" sqref="A8"/>
      <selection pane="topRight" activeCell="DW168" sqref="DW168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106" t="s">
        <v>1</v>
      </c>
      <c r="B3" s="107"/>
      <c r="C3" s="107"/>
      <c r="D3" s="108"/>
      <c r="E3" s="106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  <c r="R3" s="1"/>
      <c r="S3" s="1"/>
      <c r="T3" s="1"/>
      <c r="U3" s="1"/>
      <c r="V3" s="1"/>
      <c r="W3" s="1"/>
      <c r="X3" s="109" t="s">
        <v>2</v>
      </c>
      <c r="Y3" s="109"/>
      <c r="Z3" s="110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9" t="s">
        <v>3</v>
      </c>
      <c r="Y4" s="109"/>
      <c r="Z4" s="110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87" t="s">
        <v>4</v>
      </c>
      <c r="B5" s="88"/>
      <c r="C5" s="88"/>
      <c r="D5" s="89"/>
      <c r="E5" s="87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9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115" t="s">
        <v>5</v>
      </c>
      <c r="B8" s="90" t="s">
        <v>6</v>
      </c>
      <c r="C8" s="91"/>
      <c r="D8" s="92"/>
      <c r="E8" s="96" t="s">
        <v>7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8"/>
      <c r="R8" s="84" t="s">
        <v>174</v>
      </c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6"/>
      <c r="BA8" s="84" t="s">
        <v>176</v>
      </c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  <c r="ET8" s="85"/>
      <c r="EU8" s="85"/>
      <c r="EV8" s="85"/>
      <c r="EW8" s="85"/>
      <c r="EX8" s="85"/>
      <c r="EY8" s="85"/>
      <c r="EZ8" s="85"/>
      <c r="FA8" s="85"/>
      <c r="FB8" s="85"/>
      <c r="FC8" s="85"/>
      <c r="FD8" s="85"/>
      <c r="FE8" s="85"/>
      <c r="FF8" s="85"/>
      <c r="FG8" s="85"/>
      <c r="FH8" s="85"/>
      <c r="FI8" s="85"/>
      <c r="FJ8" s="85"/>
      <c r="FK8" s="86"/>
    </row>
    <row r="9" spans="1:167" s="18" customFormat="1" ht="20.25" customHeight="1" thickBot="1" x14ac:dyDescent="0.3">
      <c r="A9" s="116"/>
      <c r="B9" s="93"/>
      <c r="C9" s="94"/>
      <c r="D9" s="95"/>
      <c r="E9" s="99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1"/>
      <c r="R9" s="81" t="s">
        <v>175</v>
      </c>
      <c r="S9" s="82"/>
      <c r="T9" s="82"/>
      <c r="U9" s="82"/>
      <c r="V9" s="83"/>
      <c r="W9" s="81" t="str">
        <f t="shared" ref="W9" si="0">UPPER(TEXT(W10,"DDDD"))</f>
        <v>SÁBADO</v>
      </c>
      <c r="X9" s="82"/>
      <c r="Y9" s="82"/>
      <c r="Z9" s="82"/>
      <c r="AA9" s="83"/>
      <c r="AB9" s="81" t="str">
        <f t="shared" ref="AB9" si="1">UPPER(TEXT(AB10,"DDDD"))</f>
        <v>DOMINGO</v>
      </c>
      <c r="AC9" s="82"/>
      <c r="AD9" s="82"/>
      <c r="AE9" s="82"/>
      <c r="AF9" s="83"/>
      <c r="AG9" s="81" t="str">
        <f t="shared" ref="AG9" si="2">UPPER(TEXT(AG10,"DDDD"))</f>
        <v>LUNES</v>
      </c>
      <c r="AH9" s="82"/>
      <c r="AI9" s="82"/>
      <c r="AJ9" s="82"/>
      <c r="AK9" s="83"/>
      <c r="AL9" s="81" t="str">
        <f t="shared" ref="AL9" si="3">UPPER(TEXT(AL10,"DDDD"))</f>
        <v>MARTES</v>
      </c>
      <c r="AM9" s="82"/>
      <c r="AN9" s="82"/>
      <c r="AO9" s="82"/>
      <c r="AP9" s="83"/>
      <c r="AQ9" s="81" t="str">
        <f t="shared" ref="AQ9" si="4">UPPER(TEXT(AQ10,"DDDD"))</f>
        <v>MIÉRCOLES</v>
      </c>
      <c r="AR9" s="82"/>
      <c r="AS9" s="82"/>
      <c r="AT9" s="82"/>
      <c r="AU9" s="83"/>
      <c r="AV9" s="81" t="str">
        <f t="shared" ref="AV9" si="5">UPPER(TEXT(AV10,"DDDD"))</f>
        <v>JUEVES</v>
      </c>
      <c r="AW9" s="82"/>
      <c r="AX9" s="82"/>
      <c r="AY9" s="82"/>
      <c r="AZ9" s="83"/>
      <c r="BA9" s="81" t="str">
        <f t="shared" ref="BA9" si="6">UPPER(TEXT(BA10,"DDDD"))</f>
        <v>VIERNES</v>
      </c>
      <c r="BB9" s="82"/>
      <c r="BC9" s="82"/>
      <c r="BD9" s="82"/>
      <c r="BE9" s="83"/>
      <c r="BF9" s="81" t="str">
        <f t="shared" ref="BF9" si="7">UPPER(TEXT(BF10,"DDDD"))</f>
        <v>SÁBADO</v>
      </c>
      <c r="BG9" s="82"/>
      <c r="BH9" s="82"/>
      <c r="BI9" s="82"/>
      <c r="BJ9" s="83"/>
      <c r="BK9" s="81" t="str">
        <f t="shared" ref="BK9" si="8">UPPER(TEXT(BK10,"DDDD"))</f>
        <v>DOMINGO</v>
      </c>
      <c r="BL9" s="82"/>
      <c r="BM9" s="82"/>
      <c r="BN9" s="82"/>
      <c r="BO9" s="83"/>
      <c r="BP9" s="81" t="str">
        <f t="shared" ref="BP9" si="9">UPPER(TEXT(BP10,"DDDD"))</f>
        <v>LUNES</v>
      </c>
      <c r="BQ9" s="82"/>
      <c r="BR9" s="82"/>
      <c r="BS9" s="82"/>
      <c r="BT9" s="83"/>
      <c r="BU9" s="81" t="str">
        <f t="shared" ref="BU9" si="10">UPPER(TEXT(BU10,"DDDD"))</f>
        <v>MARTES</v>
      </c>
      <c r="BV9" s="82"/>
      <c r="BW9" s="82"/>
      <c r="BX9" s="82"/>
      <c r="BY9" s="83"/>
      <c r="BZ9" s="81" t="str">
        <f t="shared" ref="BZ9" si="11">UPPER(TEXT(BZ10,"DDDD"))</f>
        <v>MIÉRCOLES</v>
      </c>
      <c r="CA9" s="82"/>
      <c r="CB9" s="82"/>
      <c r="CC9" s="82"/>
      <c r="CD9" s="83"/>
      <c r="CE9" s="81" t="str">
        <f t="shared" ref="CE9" si="12">UPPER(TEXT(CE10,"DDDD"))</f>
        <v>JUEVES</v>
      </c>
      <c r="CF9" s="82"/>
      <c r="CG9" s="82"/>
      <c r="CH9" s="82"/>
      <c r="CI9" s="83"/>
      <c r="CJ9" s="81" t="str">
        <f t="shared" ref="CJ9" si="13">UPPER(TEXT(CJ10,"DDDD"))</f>
        <v>VIERNES</v>
      </c>
      <c r="CK9" s="82"/>
      <c r="CL9" s="82"/>
      <c r="CM9" s="82"/>
      <c r="CN9" s="83"/>
      <c r="CO9" s="81" t="str">
        <f t="shared" ref="CO9" si="14">UPPER(TEXT(CO10,"DDDD"))</f>
        <v>SÁBADO</v>
      </c>
      <c r="CP9" s="82"/>
      <c r="CQ9" s="82"/>
      <c r="CR9" s="82"/>
      <c r="CS9" s="83"/>
      <c r="CT9" s="81" t="str">
        <f t="shared" ref="CT9" si="15">UPPER(TEXT(CT10,"DDDD"))</f>
        <v>DOMINGO</v>
      </c>
      <c r="CU9" s="82"/>
      <c r="CV9" s="82"/>
      <c r="CW9" s="82"/>
      <c r="CX9" s="83"/>
      <c r="CY9" s="81" t="str">
        <f t="shared" ref="CY9" si="16">UPPER(TEXT(CY10,"DDDD"))</f>
        <v>LUNES</v>
      </c>
      <c r="CZ9" s="82"/>
      <c r="DA9" s="82"/>
      <c r="DB9" s="82"/>
      <c r="DC9" s="83"/>
      <c r="DD9" s="81" t="str">
        <f t="shared" ref="DD9" si="17">UPPER(TEXT(DD10,"DDDD"))</f>
        <v>MARTES</v>
      </c>
      <c r="DE9" s="82"/>
      <c r="DF9" s="82"/>
      <c r="DG9" s="82"/>
      <c r="DH9" s="83"/>
      <c r="DI9" s="81" t="str">
        <f t="shared" ref="DI9" si="18">UPPER(TEXT(DI10,"DDDD"))</f>
        <v>MIÉRCOLES</v>
      </c>
      <c r="DJ9" s="82"/>
      <c r="DK9" s="82"/>
      <c r="DL9" s="82"/>
      <c r="DM9" s="83"/>
      <c r="DN9" s="81" t="str">
        <f t="shared" ref="DN9" si="19">UPPER(TEXT(DN10,"DDDD"))</f>
        <v>JUEVES</v>
      </c>
      <c r="DO9" s="82"/>
      <c r="DP9" s="82"/>
      <c r="DQ9" s="82"/>
      <c r="DR9" s="83"/>
      <c r="DS9" s="81" t="str">
        <f t="shared" ref="DS9" si="20">UPPER(TEXT(DS10,"DDDD"))</f>
        <v>VIERNES</v>
      </c>
      <c r="DT9" s="82"/>
      <c r="DU9" s="82"/>
      <c r="DV9" s="82"/>
      <c r="DW9" s="83"/>
      <c r="DX9" s="81" t="str">
        <f t="shared" ref="DX9" si="21">UPPER(TEXT(DX10,"DDDD"))</f>
        <v>SÁBADO</v>
      </c>
      <c r="DY9" s="82"/>
      <c r="DZ9" s="82"/>
      <c r="EA9" s="82"/>
      <c r="EB9" s="83"/>
      <c r="EC9" s="81" t="str">
        <f t="shared" ref="EC9" si="22">UPPER(TEXT(EC10,"DDDD"))</f>
        <v>DOMINGO</v>
      </c>
      <c r="ED9" s="82"/>
      <c r="EE9" s="82"/>
      <c r="EF9" s="82"/>
      <c r="EG9" s="83"/>
      <c r="EH9" s="81" t="str">
        <f t="shared" ref="EH9" si="23">UPPER(TEXT(EH10,"DDDD"))</f>
        <v>LUNES</v>
      </c>
      <c r="EI9" s="82"/>
      <c r="EJ9" s="82"/>
      <c r="EK9" s="82"/>
      <c r="EL9" s="83"/>
      <c r="EM9" s="81" t="str">
        <f t="shared" ref="EM9" si="24">UPPER(TEXT(EM10,"DDDD"))</f>
        <v>MARTES</v>
      </c>
      <c r="EN9" s="82"/>
      <c r="EO9" s="82"/>
      <c r="EP9" s="82"/>
      <c r="EQ9" s="83"/>
      <c r="ER9" s="81" t="str">
        <f t="shared" ref="ER9" si="25">UPPER(TEXT(ER10,"DDDD"))</f>
        <v>MIÉRCOLES</v>
      </c>
      <c r="ES9" s="82"/>
      <c r="ET9" s="82"/>
      <c r="EU9" s="82"/>
      <c r="EV9" s="83"/>
      <c r="EW9" s="81" t="str">
        <f t="shared" ref="EW9" si="26">UPPER(TEXT(EW10,"DDDD"))</f>
        <v>JUEVES</v>
      </c>
      <c r="EX9" s="82"/>
      <c r="EY9" s="82"/>
      <c r="EZ9" s="82"/>
      <c r="FA9" s="83"/>
      <c r="FB9" s="81" t="str">
        <f t="shared" ref="FB9" si="27">UPPER(TEXT(FB10,"DDDD"))</f>
        <v>VIERNES</v>
      </c>
      <c r="FC9" s="82"/>
      <c r="FD9" s="82"/>
      <c r="FE9" s="82"/>
      <c r="FF9" s="83"/>
      <c r="FG9" s="81" t="str">
        <f t="shared" ref="FG9" si="28">UPPER(TEXT(FG10,"DDDD"))</f>
        <v>SÁBADO</v>
      </c>
      <c r="FH9" s="82"/>
      <c r="FI9" s="82"/>
      <c r="FJ9" s="82"/>
      <c r="FK9" s="83"/>
    </row>
    <row r="10" spans="1:167" s="12" customFormat="1" ht="24" customHeight="1" thickBot="1" x14ac:dyDescent="0.3">
      <c r="A10" s="116"/>
      <c r="B10" s="93"/>
      <c r="C10" s="94"/>
      <c r="D10" s="95"/>
      <c r="E10" s="102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78">
        <v>44736</v>
      </c>
      <c r="S10" s="79"/>
      <c r="T10" s="79"/>
      <c r="U10" s="79"/>
      <c r="V10" s="80"/>
      <c r="W10" s="78">
        <f>+R10+1</f>
        <v>44737</v>
      </c>
      <c r="X10" s="79"/>
      <c r="Y10" s="79"/>
      <c r="Z10" s="79"/>
      <c r="AA10" s="80"/>
      <c r="AB10" s="78">
        <f t="shared" ref="AB10" si="29">+W10+1</f>
        <v>44738</v>
      </c>
      <c r="AC10" s="79"/>
      <c r="AD10" s="79"/>
      <c r="AE10" s="79"/>
      <c r="AF10" s="80"/>
      <c r="AG10" s="78">
        <f t="shared" ref="AG10" si="30">+AB10+1</f>
        <v>44739</v>
      </c>
      <c r="AH10" s="79"/>
      <c r="AI10" s="79"/>
      <c r="AJ10" s="79"/>
      <c r="AK10" s="80"/>
      <c r="AL10" s="78">
        <f t="shared" ref="AL10" si="31">+AG10+1</f>
        <v>44740</v>
      </c>
      <c r="AM10" s="79"/>
      <c r="AN10" s="79"/>
      <c r="AO10" s="79"/>
      <c r="AP10" s="80"/>
      <c r="AQ10" s="78">
        <f t="shared" ref="AQ10" si="32">+AL10+1</f>
        <v>44741</v>
      </c>
      <c r="AR10" s="79"/>
      <c r="AS10" s="79"/>
      <c r="AT10" s="79"/>
      <c r="AU10" s="80"/>
      <c r="AV10" s="78">
        <f t="shared" ref="AV10" si="33">+AQ10+1</f>
        <v>44742</v>
      </c>
      <c r="AW10" s="79"/>
      <c r="AX10" s="79"/>
      <c r="AY10" s="79"/>
      <c r="AZ10" s="80"/>
      <c r="BA10" s="78">
        <f t="shared" ref="BA10" si="34">+AV10+1</f>
        <v>44743</v>
      </c>
      <c r="BB10" s="79"/>
      <c r="BC10" s="79"/>
      <c r="BD10" s="79"/>
      <c r="BE10" s="80"/>
      <c r="BF10" s="78">
        <f t="shared" ref="BF10" si="35">+BA10+1</f>
        <v>44744</v>
      </c>
      <c r="BG10" s="79"/>
      <c r="BH10" s="79"/>
      <c r="BI10" s="79"/>
      <c r="BJ10" s="80"/>
      <c r="BK10" s="78">
        <f t="shared" ref="BK10" si="36">+BF10+1</f>
        <v>44745</v>
      </c>
      <c r="BL10" s="79"/>
      <c r="BM10" s="79"/>
      <c r="BN10" s="79"/>
      <c r="BO10" s="80"/>
      <c r="BP10" s="78">
        <f t="shared" ref="BP10" si="37">+BK10+1</f>
        <v>44746</v>
      </c>
      <c r="BQ10" s="79"/>
      <c r="BR10" s="79"/>
      <c r="BS10" s="79"/>
      <c r="BT10" s="80"/>
      <c r="BU10" s="78">
        <f t="shared" ref="BU10" si="38">+BP10+1</f>
        <v>44747</v>
      </c>
      <c r="BV10" s="79"/>
      <c r="BW10" s="79"/>
      <c r="BX10" s="79"/>
      <c r="BY10" s="80"/>
      <c r="BZ10" s="78">
        <f t="shared" ref="BZ10" si="39">+BU10+1</f>
        <v>44748</v>
      </c>
      <c r="CA10" s="79"/>
      <c r="CB10" s="79"/>
      <c r="CC10" s="79"/>
      <c r="CD10" s="80"/>
      <c r="CE10" s="78">
        <f t="shared" ref="CE10" si="40">+BZ10+1</f>
        <v>44749</v>
      </c>
      <c r="CF10" s="79"/>
      <c r="CG10" s="79"/>
      <c r="CH10" s="79"/>
      <c r="CI10" s="80"/>
      <c r="CJ10" s="78">
        <f t="shared" ref="CJ10" si="41">+CE10+1</f>
        <v>44750</v>
      </c>
      <c r="CK10" s="79"/>
      <c r="CL10" s="79"/>
      <c r="CM10" s="79"/>
      <c r="CN10" s="80"/>
      <c r="CO10" s="78">
        <f t="shared" ref="CO10" si="42">+CJ10+1</f>
        <v>44751</v>
      </c>
      <c r="CP10" s="79"/>
      <c r="CQ10" s="79"/>
      <c r="CR10" s="79"/>
      <c r="CS10" s="80"/>
      <c r="CT10" s="78">
        <f t="shared" ref="CT10" si="43">+CO10+1</f>
        <v>44752</v>
      </c>
      <c r="CU10" s="79"/>
      <c r="CV10" s="79"/>
      <c r="CW10" s="79"/>
      <c r="CX10" s="80"/>
      <c r="CY10" s="78">
        <f t="shared" ref="CY10" si="44">+CT10+1</f>
        <v>44753</v>
      </c>
      <c r="CZ10" s="79"/>
      <c r="DA10" s="79"/>
      <c r="DB10" s="79"/>
      <c r="DC10" s="80"/>
      <c r="DD10" s="78">
        <f t="shared" ref="DD10" si="45">+CY10+1</f>
        <v>44754</v>
      </c>
      <c r="DE10" s="79"/>
      <c r="DF10" s="79"/>
      <c r="DG10" s="79"/>
      <c r="DH10" s="80"/>
      <c r="DI10" s="78">
        <f t="shared" ref="DI10" si="46">+DD10+1</f>
        <v>44755</v>
      </c>
      <c r="DJ10" s="79"/>
      <c r="DK10" s="79"/>
      <c r="DL10" s="79"/>
      <c r="DM10" s="80"/>
      <c r="DN10" s="78">
        <f t="shared" ref="DN10" si="47">+DI10+1</f>
        <v>44756</v>
      </c>
      <c r="DO10" s="79"/>
      <c r="DP10" s="79"/>
      <c r="DQ10" s="79"/>
      <c r="DR10" s="80"/>
      <c r="DS10" s="78">
        <f t="shared" ref="DS10" si="48">+DN10+1</f>
        <v>44757</v>
      </c>
      <c r="DT10" s="79"/>
      <c r="DU10" s="79"/>
      <c r="DV10" s="79"/>
      <c r="DW10" s="80"/>
      <c r="DX10" s="78">
        <f t="shared" ref="DX10" si="49">+DS10+1</f>
        <v>44758</v>
      </c>
      <c r="DY10" s="79"/>
      <c r="DZ10" s="79"/>
      <c r="EA10" s="79"/>
      <c r="EB10" s="80"/>
      <c r="EC10" s="78">
        <f t="shared" ref="EC10" si="50">+DX10+1</f>
        <v>44759</v>
      </c>
      <c r="ED10" s="79"/>
      <c r="EE10" s="79"/>
      <c r="EF10" s="79"/>
      <c r="EG10" s="80"/>
      <c r="EH10" s="78">
        <f t="shared" ref="EH10" si="51">+EC10+1</f>
        <v>44760</v>
      </c>
      <c r="EI10" s="79"/>
      <c r="EJ10" s="79"/>
      <c r="EK10" s="79"/>
      <c r="EL10" s="80"/>
      <c r="EM10" s="78">
        <f t="shared" ref="EM10" si="52">+EH10+1</f>
        <v>44761</v>
      </c>
      <c r="EN10" s="79"/>
      <c r="EO10" s="79"/>
      <c r="EP10" s="79"/>
      <c r="EQ10" s="80"/>
      <c r="ER10" s="78">
        <f t="shared" ref="ER10" si="53">+EM10+1</f>
        <v>44762</v>
      </c>
      <c r="ES10" s="79"/>
      <c r="ET10" s="79"/>
      <c r="EU10" s="79"/>
      <c r="EV10" s="80"/>
      <c r="EW10" s="78">
        <f t="shared" ref="EW10" si="54">+ER10+1</f>
        <v>44763</v>
      </c>
      <c r="EX10" s="79"/>
      <c r="EY10" s="79"/>
      <c r="EZ10" s="79"/>
      <c r="FA10" s="80"/>
      <c r="FB10" s="78">
        <f t="shared" ref="FB10" si="55">+EW10+1</f>
        <v>44764</v>
      </c>
      <c r="FC10" s="79"/>
      <c r="FD10" s="79"/>
      <c r="FE10" s="79"/>
      <c r="FF10" s="80"/>
      <c r="FG10" s="78">
        <f t="shared" ref="FG10" si="56">+FB10+1</f>
        <v>44765</v>
      </c>
      <c r="FH10" s="79"/>
      <c r="FI10" s="79"/>
      <c r="FJ10" s="79"/>
      <c r="FK10" s="80"/>
    </row>
    <row r="11" spans="1:167" s="21" customFormat="1" ht="54.75" customHeight="1" thickBot="1" x14ac:dyDescent="0.3">
      <c r="A11" s="116"/>
      <c r="B11" s="40" t="s">
        <v>172</v>
      </c>
      <c r="C11" s="41" t="s">
        <v>173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140</v>
      </c>
      <c r="J11" s="20" t="s">
        <v>141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52" t="s">
        <v>12</v>
      </c>
      <c r="AC11" s="53" t="s">
        <v>13</v>
      </c>
      <c r="AD11" s="54" t="s">
        <v>14</v>
      </c>
      <c r="AE11" s="54" t="s">
        <v>15</v>
      </c>
      <c r="AF11" s="55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52" t="s">
        <v>12</v>
      </c>
      <c r="AR11" s="53" t="s">
        <v>13</v>
      </c>
      <c r="AS11" s="54" t="s">
        <v>14</v>
      </c>
      <c r="AT11" s="54" t="s">
        <v>15</v>
      </c>
      <c r="AU11" s="55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52" t="s">
        <v>12</v>
      </c>
      <c r="BL11" s="53" t="s">
        <v>13</v>
      </c>
      <c r="BM11" s="54" t="s">
        <v>14</v>
      </c>
      <c r="BN11" s="54" t="s">
        <v>15</v>
      </c>
      <c r="BO11" s="55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52" t="s">
        <v>12</v>
      </c>
      <c r="CU11" s="53" t="s">
        <v>13</v>
      </c>
      <c r="CV11" s="54" t="s">
        <v>14</v>
      </c>
      <c r="CW11" s="54" t="s">
        <v>15</v>
      </c>
      <c r="CX11" s="55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52" t="s">
        <v>12</v>
      </c>
      <c r="ED11" s="53" t="s">
        <v>13</v>
      </c>
      <c r="EE11" s="54" t="s">
        <v>14</v>
      </c>
      <c r="EF11" s="54" t="s">
        <v>15</v>
      </c>
      <c r="EG11" s="55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2" t="s">
        <v>10</v>
      </c>
    </row>
    <row r="12" spans="1:167" s="4" customFormat="1" ht="26.25" hidden="1" customHeight="1" x14ac:dyDescent="0.25">
      <c r="A12" s="22" t="s">
        <v>16</v>
      </c>
      <c r="B12" s="45" t="s">
        <v>460</v>
      </c>
      <c r="C12" s="48" t="s">
        <v>461</v>
      </c>
      <c r="D12" s="44" t="s">
        <v>478</v>
      </c>
      <c r="E12" s="36">
        <f t="shared" ref="E12:E43" si="57">SUMIF($R$11:$FK$11,"T",R12:FK12)</f>
        <v>11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11</v>
      </c>
      <c r="M12" s="23">
        <f t="shared" ref="M12:M43" si="65">SUMIF($R$11:$FK$11,$M$11,R12:FK12)</f>
        <v>2.5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56"/>
      <c r="AC12" s="57"/>
      <c r="AD12" s="57"/>
      <c r="AE12" s="58"/>
      <c r="AF12" s="59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56">
        <v>1</v>
      </c>
      <c r="AR12" s="57"/>
      <c r="AS12" s="57"/>
      <c r="AT12" s="58"/>
      <c r="AU12" s="59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/>
      <c r="BP12" s="30">
        <v>1</v>
      </c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56"/>
      <c r="CU12" s="57"/>
      <c r="CV12" s="57"/>
      <c r="CW12" s="58"/>
      <c r="CX12" s="59"/>
      <c r="CY12" s="30"/>
      <c r="CZ12" s="31"/>
      <c r="DA12" s="31"/>
      <c r="DB12" s="32"/>
      <c r="DC12" s="33"/>
      <c r="DD12" s="30">
        <v>1</v>
      </c>
      <c r="DE12" s="31"/>
      <c r="DF12" s="31"/>
      <c r="DG12" s="32"/>
      <c r="DH12" s="33"/>
      <c r="DI12" s="30">
        <v>1</v>
      </c>
      <c r="DJ12" s="31"/>
      <c r="DK12" s="31"/>
      <c r="DL12" s="32"/>
      <c r="DM12" s="33"/>
      <c r="DN12" s="30">
        <v>1</v>
      </c>
      <c r="DO12" s="31"/>
      <c r="DP12" s="31"/>
      <c r="DQ12" s="32"/>
      <c r="DR12" s="33"/>
      <c r="DS12" s="30" t="s">
        <v>516</v>
      </c>
      <c r="DT12" s="31"/>
      <c r="DU12" s="31"/>
      <c r="DV12" s="32"/>
      <c r="DW12" s="33"/>
      <c r="DX12" s="30"/>
      <c r="DY12" s="31"/>
      <c r="DZ12" s="31"/>
      <c r="EA12" s="32"/>
      <c r="EB12" s="33"/>
      <c r="EC12" s="56"/>
      <c r="ED12" s="57"/>
      <c r="EE12" s="57"/>
      <c r="EF12" s="58"/>
      <c r="EG12" s="59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18</v>
      </c>
      <c r="B13" s="45" t="s">
        <v>179</v>
      </c>
      <c r="C13" s="46" t="s">
        <v>180</v>
      </c>
      <c r="D13" s="44" t="s">
        <v>388</v>
      </c>
      <c r="E13" s="36">
        <f t="shared" si="57"/>
        <v>14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14</v>
      </c>
      <c r="M13" s="23">
        <f t="shared" si="65"/>
        <v>4.75</v>
      </c>
      <c r="N13" s="23">
        <f t="shared" si="66"/>
        <v>1.25</v>
      </c>
      <c r="O13" s="23">
        <f t="shared" si="67"/>
        <v>0</v>
      </c>
      <c r="P13" s="23">
        <f t="shared" si="68"/>
        <v>0</v>
      </c>
      <c r="Q13" s="34">
        <f t="shared" si="69"/>
        <v>6</v>
      </c>
      <c r="R13" s="30">
        <v>1</v>
      </c>
      <c r="S13" s="31"/>
      <c r="T13" s="31"/>
      <c r="U13" s="32"/>
      <c r="V13" s="33"/>
      <c r="W13" s="30">
        <v>1</v>
      </c>
      <c r="X13" s="31">
        <v>2</v>
      </c>
      <c r="Y13" s="31">
        <v>1.25</v>
      </c>
      <c r="Z13" s="32"/>
      <c r="AA13" s="33"/>
      <c r="AB13" s="56">
        <v>1</v>
      </c>
      <c r="AC13" s="57"/>
      <c r="AD13" s="57"/>
      <c r="AE13" s="58"/>
      <c r="AF13" s="59"/>
      <c r="AG13" s="30">
        <v>1</v>
      </c>
      <c r="AH13" s="31">
        <v>1</v>
      </c>
      <c r="AI13" s="31"/>
      <c r="AJ13" s="32"/>
      <c r="AK13" s="33"/>
      <c r="AL13" s="30">
        <v>1</v>
      </c>
      <c r="AM13" s="31"/>
      <c r="AN13" s="31"/>
      <c r="AO13" s="32"/>
      <c r="AP13" s="33"/>
      <c r="AQ13" s="56">
        <v>1</v>
      </c>
      <c r="AR13" s="57"/>
      <c r="AS13" s="57"/>
      <c r="AT13" s="58"/>
      <c r="AU13" s="59"/>
      <c r="AV13" s="30">
        <v>1</v>
      </c>
      <c r="AW13" s="31">
        <v>1</v>
      </c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/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56"/>
      <c r="CU13" s="57"/>
      <c r="CV13" s="57"/>
      <c r="CW13" s="58"/>
      <c r="CX13" s="59"/>
      <c r="CY13" s="30"/>
      <c r="CZ13" s="31"/>
      <c r="DA13" s="31"/>
      <c r="DB13" s="32"/>
      <c r="DC13" s="33"/>
      <c r="DD13" s="30">
        <v>1</v>
      </c>
      <c r="DE13" s="31"/>
      <c r="DF13" s="31"/>
      <c r="DG13" s="32"/>
      <c r="DH13" s="33"/>
      <c r="DI13" s="30">
        <v>1</v>
      </c>
      <c r="DJ13" s="31">
        <v>0.5</v>
      </c>
      <c r="DK13" s="31"/>
      <c r="DL13" s="32"/>
      <c r="DM13" s="33"/>
      <c r="DN13" s="30">
        <v>1</v>
      </c>
      <c r="DO13" s="31">
        <v>0.25</v>
      </c>
      <c r="DP13" s="31"/>
      <c r="DQ13" s="32"/>
      <c r="DR13" s="33"/>
      <c r="DS13" s="30" t="s">
        <v>516</v>
      </c>
      <c r="DT13" s="31"/>
      <c r="DU13" s="31"/>
      <c r="DV13" s="32"/>
      <c r="DW13" s="33"/>
      <c r="DX13" s="30"/>
      <c r="DY13" s="31"/>
      <c r="DZ13" s="31"/>
      <c r="EA13" s="32"/>
      <c r="EB13" s="33"/>
      <c r="EC13" s="56"/>
      <c r="ED13" s="57"/>
      <c r="EE13" s="57"/>
      <c r="EF13" s="58"/>
      <c r="EG13" s="59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19</v>
      </c>
      <c r="B14" s="49" t="s">
        <v>462</v>
      </c>
      <c r="C14" s="50" t="s">
        <v>463</v>
      </c>
      <c r="D14" s="44" t="s">
        <v>479</v>
      </c>
      <c r="E14" s="36">
        <f t="shared" si="57"/>
        <v>11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11</v>
      </c>
      <c r="M14" s="23">
        <f t="shared" si="65"/>
        <v>5.5</v>
      </c>
      <c r="N14" s="23">
        <f t="shared" si="66"/>
        <v>2</v>
      </c>
      <c r="O14" s="23">
        <f t="shared" si="67"/>
        <v>0</v>
      </c>
      <c r="P14" s="23">
        <f t="shared" si="68"/>
        <v>0</v>
      </c>
      <c r="Q14" s="34">
        <f t="shared" si="69"/>
        <v>7.5</v>
      </c>
      <c r="R14" s="30"/>
      <c r="S14" s="31"/>
      <c r="T14" s="31"/>
      <c r="U14" s="32"/>
      <c r="V14" s="33"/>
      <c r="W14" s="30"/>
      <c r="X14" s="31"/>
      <c r="Y14" s="31"/>
      <c r="Z14" s="32"/>
      <c r="AA14" s="33"/>
      <c r="AB14" s="56"/>
      <c r="AC14" s="57"/>
      <c r="AD14" s="57"/>
      <c r="AE14" s="58"/>
      <c r="AF14" s="59"/>
      <c r="AG14" s="30">
        <v>1</v>
      </c>
      <c r="AH14" s="31">
        <v>0.5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/>
      <c r="AU14" s="59"/>
      <c r="AV14" s="30">
        <v>1</v>
      </c>
      <c r="AW14" s="31"/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>
        <v>1</v>
      </c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56"/>
      <c r="CU14" s="57"/>
      <c r="CV14" s="57"/>
      <c r="CW14" s="58"/>
      <c r="CX14" s="59"/>
      <c r="CY14" s="30"/>
      <c r="CZ14" s="31"/>
      <c r="DA14" s="31"/>
      <c r="DB14" s="32"/>
      <c r="DC14" s="33"/>
      <c r="DD14" s="30">
        <v>1</v>
      </c>
      <c r="DE14" s="31">
        <v>2</v>
      </c>
      <c r="DF14" s="31">
        <v>1</v>
      </c>
      <c r="DG14" s="32"/>
      <c r="DH14" s="33"/>
      <c r="DI14" s="30">
        <v>1</v>
      </c>
      <c r="DJ14" s="31">
        <v>2</v>
      </c>
      <c r="DK14" s="31">
        <v>1</v>
      </c>
      <c r="DL14" s="32"/>
      <c r="DM14" s="33"/>
      <c r="DN14" s="30">
        <v>1</v>
      </c>
      <c r="DO14" s="31"/>
      <c r="DP14" s="31"/>
      <c r="DQ14" s="32"/>
      <c r="DR14" s="33"/>
      <c r="DS14" s="30" t="s">
        <v>516</v>
      </c>
      <c r="DT14" s="31"/>
      <c r="DU14" s="31"/>
      <c r="DV14" s="32"/>
      <c r="DW14" s="33"/>
      <c r="DX14" s="30"/>
      <c r="DY14" s="31"/>
      <c r="DZ14" s="31"/>
      <c r="EA14" s="32"/>
      <c r="EB14" s="33"/>
      <c r="EC14" s="56"/>
      <c r="ED14" s="57"/>
      <c r="EE14" s="57"/>
      <c r="EF14" s="58"/>
      <c r="EG14" s="59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21</v>
      </c>
      <c r="B15" s="47" t="s">
        <v>183</v>
      </c>
      <c r="C15" s="46" t="s">
        <v>184</v>
      </c>
      <c r="D15" s="44">
        <v>80591175</v>
      </c>
      <c r="E15" s="36">
        <f t="shared" si="57"/>
        <v>12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2</v>
      </c>
      <c r="K15" s="23">
        <f t="shared" si="63"/>
        <v>0</v>
      </c>
      <c r="L15" s="37">
        <f t="shared" si="64"/>
        <v>14</v>
      </c>
      <c r="M15" s="23">
        <f t="shared" si="65"/>
        <v>4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4</v>
      </c>
      <c r="R15" s="30">
        <v>1</v>
      </c>
      <c r="S15" s="31"/>
      <c r="T15" s="31"/>
      <c r="U15" s="32"/>
      <c r="V15" s="33"/>
      <c r="W15" s="30">
        <v>1</v>
      </c>
      <c r="X15" s="31"/>
      <c r="Y15" s="31"/>
      <c r="Z15" s="32"/>
      <c r="AA15" s="33"/>
      <c r="AB15" s="56">
        <v>1</v>
      </c>
      <c r="AC15" s="57"/>
      <c r="AD15" s="57"/>
      <c r="AE15" s="58"/>
      <c r="AF15" s="59"/>
      <c r="AG15" s="30" t="s">
        <v>458</v>
      </c>
      <c r="AH15" s="31"/>
      <c r="AI15" s="31"/>
      <c r="AJ15" s="32"/>
      <c r="AK15" s="33"/>
      <c r="AL15" s="30">
        <v>1</v>
      </c>
      <c r="AM15" s="31">
        <v>2</v>
      </c>
      <c r="AN15" s="31"/>
      <c r="AO15" s="32"/>
      <c r="AP15" s="33"/>
      <c r="AQ15" s="56">
        <v>1</v>
      </c>
      <c r="AR15" s="57"/>
      <c r="AS15" s="57"/>
      <c r="AT15" s="58"/>
      <c r="AU15" s="59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>
        <v>2</v>
      </c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56"/>
      <c r="CU15" s="57"/>
      <c r="CV15" s="57"/>
      <c r="CW15" s="58"/>
      <c r="CX15" s="59"/>
      <c r="CY15" s="30"/>
      <c r="CZ15" s="31"/>
      <c r="DA15" s="31"/>
      <c r="DB15" s="32"/>
      <c r="DC15" s="33"/>
      <c r="DD15" s="30">
        <v>1</v>
      </c>
      <c r="DE15" s="31"/>
      <c r="DF15" s="31"/>
      <c r="DG15" s="32"/>
      <c r="DH15" s="33"/>
      <c r="DI15" s="30" t="s">
        <v>458</v>
      </c>
      <c r="DJ15" s="31"/>
      <c r="DK15" s="31"/>
      <c r="DL15" s="32"/>
      <c r="DM15" s="33"/>
      <c r="DN15" s="30">
        <v>1</v>
      </c>
      <c r="DO15" s="31"/>
      <c r="DP15" s="31"/>
      <c r="DQ15" s="32"/>
      <c r="DR15" s="33"/>
      <c r="DS15" s="30" t="s">
        <v>516</v>
      </c>
      <c r="DT15" s="31"/>
      <c r="DU15" s="31"/>
      <c r="DV15" s="32"/>
      <c r="DW15" s="33"/>
      <c r="DX15" s="30"/>
      <c r="DY15" s="31"/>
      <c r="DZ15" s="31"/>
      <c r="EA15" s="32"/>
      <c r="EB15" s="33"/>
      <c r="EC15" s="56"/>
      <c r="ED15" s="57"/>
      <c r="EE15" s="57"/>
      <c r="EF15" s="58"/>
      <c r="EG15" s="59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23</v>
      </c>
      <c r="B16" s="47" t="s">
        <v>187</v>
      </c>
      <c r="C16" s="46" t="s">
        <v>188</v>
      </c>
      <c r="D16" s="44">
        <v>32286935</v>
      </c>
      <c r="E16" s="36">
        <f t="shared" si="57"/>
        <v>14</v>
      </c>
      <c r="F16" s="36">
        <f t="shared" si="58"/>
        <v>0</v>
      </c>
      <c r="G16" s="36">
        <f t="shared" si="59"/>
        <v>0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14</v>
      </c>
      <c r="M16" s="23">
        <f t="shared" si="65"/>
        <v>2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2</v>
      </c>
      <c r="R16" s="30">
        <v>1</v>
      </c>
      <c r="S16" s="31"/>
      <c r="T16" s="31"/>
      <c r="U16" s="32"/>
      <c r="V16" s="33"/>
      <c r="W16" s="30">
        <v>1</v>
      </c>
      <c r="X16" s="31"/>
      <c r="Y16" s="31"/>
      <c r="Z16" s="32"/>
      <c r="AA16" s="33"/>
      <c r="AB16" s="56">
        <v>1</v>
      </c>
      <c r="AC16" s="57"/>
      <c r="AD16" s="57"/>
      <c r="AE16" s="58"/>
      <c r="AF16" s="59"/>
      <c r="AG16" s="30">
        <v>1</v>
      </c>
      <c r="AH16" s="31"/>
      <c r="AI16" s="31"/>
      <c r="AJ16" s="32"/>
      <c r="AK16" s="33"/>
      <c r="AL16" s="30">
        <v>1</v>
      </c>
      <c r="AM16" s="31"/>
      <c r="AN16" s="31"/>
      <c r="AO16" s="32"/>
      <c r="AP16" s="33"/>
      <c r="AQ16" s="56">
        <v>1</v>
      </c>
      <c r="AR16" s="57"/>
      <c r="AS16" s="57"/>
      <c r="AT16" s="58"/>
      <c r="AU16" s="59"/>
      <c r="AV16" s="30">
        <v>1</v>
      </c>
      <c r="AW16" s="31"/>
      <c r="AX16" s="31"/>
      <c r="AY16" s="32"/>
      <c r="AZ16" s="33"/>
      <c r="BA16" s="30">
        <v>1</v>
      </c>
      <c r="BB16" s="31"/>
      <c r="BC16" s="31"/>
      <c r="BD16" s="32"/>
      <c r="BE16" s="33"/>
      <c r="BF16" s="30">
        <v>1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>
        <v>2</v>
      </c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56"/>
      <c r="CU16" s="57"/>
      <c r="CV16" s="57"/>
      <c r="CW16" s="58"/>
      <c r="CX16" s="59"/>
      <c r="CY16" s="30"/>
      <c r="CZ16" s="31"/>
      <c r="DA16" s="31"/>
      <c r="DB16" s="32"/>
      <c r="DC16" s="33"/>
      <c r="DD16" s="30">
        <v>1</v>
      </c>
      <c r="DE16" s="31"/>
      <c r="DF16" s="31"/>
      <c r="DG16" s="32"/>
      <c r="DH16" s="33"/>
      <c r="DI16" s="30">
        <v>1</v>
      </c>
      <c r="DJ16" s="31"/>
      <c r="DK16" s="31"/>
      <c r="DL16" s="32"/>
      <c r="DM16" s="33"/>
      <c r="DN16" s="30">
        <v>1</v>
      </c>
      <c r="DO16" s="31"/>
      <c r="DP16" s="31"/>
      <c r="DQ16" s="32"/>
      <c r="DR16" s="33"/>
      <c r="DS16" s="30" t="s">
        <v>516</v>
      </c>
      <c r="DT16" s="31"/>
      <c r="DU16" s="31"/>
      <c r="DV16" s="32"/>
      <c r="DW16" s="33"/>
      <c r="DX16" s="30"/>
      <c r="DY16" s="31"/>
      <c r="DZ16" s="31"/>
      <c r="EA16" s="32"/>
      <c r="EB16" s="33"/>
      <c r="EC16" s="56"/>
      <c r="ED16" s="57"/>
      <c r="EE16" s="57"/>
      <c r="EF16" s="58"/>
      <c r="EG16" s="59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hidden="1" customHeight="1" x14ac:dyDescent="0.25">
      <c r="A17" s="22" t="s">
        <v>52</v>
      </c>
      <c r="B17" s="47" t="s">
        <v>243</v>
      </c>
      <c r="C17" s="46" t="s">
        <v>244</v>
      </c>
      <c r="D17" s="44">
        <v>74251412</v>
      </c>
      <c r="E17" s="36">
        <f t="shared" si="57"/>
        <v>13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1</v>
      </c>
      <c r="K17" s="23">
        <f t="shared" si="63"/>
        <v>0</v>
      </c>
      <c r="L17" s="37">
        <f t="shared" si="64"/>
        <v>14</v>
      </c>
      <c r="M17" s="23">
        <f t="shared" si="65"/>
        <v>2.5</v>
      </c>
      <c r="N17" s="23">
        <f t="shared" si="66"/>
        <v>1</v>
      </c>
      <c r="O17" s="23">
        <f t="shared" si="67"/>
        <v>8</v>
      </c>
      <c r="P17" s="23">
        <f t="shared" si="68"/>
        <v>0</v>
      </c>
      <c r="Q17" s="34">
        <f t="shared" si="69"/>
        <v>11.5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56">
        <v>1</v>
      </c>
      <c r="AC17" s="57"/>
      <c r="AD17" s="57"/>
      <c r="AE17" s="58"/>
      <c r="AF17" s="59"/>
      <c r="AG17" s="30">
        <v>1</v>
      </c>
      <c r="AH17" s="31"/>
      <c r="AI17" s="31"/>
      <c r="AJ17" s="32"/>
      <c r="AK17" s="33"/>
      <c r="AL17" s="30">
        <v>1</v>
      </c>
      <c r="AM17" s="31"/>
      <c r="AN17" s="31"/>
      <c r="AO17" s="32"/>
      <c r="AP17" s="33"/>
      <c r="AQ17" s="56">
        <v>1</v>
      </c>
      <c r="AR17" s="57"/>
      <c r="AS17" s="57"/>
      <c r="AT17" s="58">
        <v>8</v>
      </c>
      <c r="AU17" s="59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>
        <v>0.5</v>
      </c>
      <c r="BH17" s="31"/>
      <c r="BI17" s="32"/>
      <c r="BJ17" s="33"/>
      <c r="BK17" s="56">
        <v>1</v>
      </c>
      <c r="BL17" s="57"/>
      <c r="BM17" s="57"/>
      <c r="BN17" s="58"/>
      <c r="BO17" s="59"/>
      <c r="BP17" s="30">
        <v>1</v>
      </c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56"/>
      <c r="CU17" s="57"/>
      <c r="CV17" s="57"/>
      <c r="CW17" s="58"/>
      <c r="CX17" s="59"/>
      <c r="CY17" s="30"/>
      <c r="CZ17" s="31"/>
      <c r="DA17" s="31"/>
      <c r="DB17" s="32"/>
      <c r="DC17" s="33"/>
      <c r="DD17" s="30">
        <v>1</v>
      </c>
      <c r="DE17" s="31">
        <v>2</v>
      </c>
      <c r="DF17" s="31">
        <v>1</v>
      </c>
      <c r="DG17" s="32"/>
      <c r="DH17" s="33"/>
      <c r="DI17" s="30" t="s">
        <v>458</v>
      </c>
      <c r="DJ17" s="31"/>
      <c r="DK17" s="31"/>
      <c r="DL17" s="32"/>
      <c r="DM17" s="33"/>
      <c r="DN17" s="30">
        <v>1</v>
      </c>
      <c r="DO17" s="31"/>
      <c r="DP17" s="31"/>
      <c r="DQ17" s="32"/>
      <c r="DR17" s="33"/>
      <c r="DS17" s="30" t="s">
        <v>516</v>
      </c>
      <c r="DT17" s="31"/>
      <c r="DU17" s="31"/>
      <c r="DV17" s="32"/>
      <c r="DW17" s="33"/>
      <c r="DX17" s="30"/>
      <c r="DY17" s="31"/>
      <c r="DZ17" s="31"/>
      <c r="EA17" s="32"/>
      <c r="EB17" s="33"/>
      <c r="EC17" s="56"/>
      <c r="ED17" s="57"/>
      <c r="EE17" s="57"/>
      <c r="EF17" s="58"/>
      <c r="EG17" s="59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hidden="1" customHeight="1" x14ac:dyDescent="0.25">
      <c r="A18" s="22" t="s">
        <v>25</v>
      </c>
      <c r="B18" s="47" t="s">
        <v>191</v>
      </c>
      <c r="C18" s="46" t="s">
        <v>192</v>
      </c>
      <c r="D18" s="44" t="s">
        <v>392</v>
      </c>
      <c r="E18" s="36">
        <f t="shared" si="57"/>
        <v>13.85</v>
      </c>
      <c r="F18" s="36">
        <f t="shared" si="58"/>
        <v>0.15000000000000036</v>
      </c>
      <c r="G18" s="36">
        <f t="shared" si="59"/>
        <v>0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14</v>
      </c>
      <c r="M18" s="23">
        <f t="shared" si="65"/>
        <v>3.5</v>
      </c>
      <c r="N18" s="23">
        <f t="shared" si="66"/>
        <v>0.75</v>
      </c>
      <c r="O18" s="23">
        <f t="shared" si="67"/>
        <v>0</v>
      </c>
      <c r="P18" s="23">
        <f t="shared" si="68"/>
        <v>0</v>
      </c>
      <c r="Q18" s="34">
        <f t="shared" si="69"/>
        <v>4.25</v>
      </c>
      <c r="R18" s="30">
        <v>1</v>
      </c>
      <c r="S18" s="31"/>
      <c r="T18" s="31"/>
      <c r="U18" s="32"/>
      <c r="V18" s="33"/>
      <c r="W18" s="30">
        <v>1</v>
      </c>
      <c r="X18" s="31">
        <v>1.25</v>
      </c>
      <c r="Y18" s="31"/>
      <c r="Z18" s="32"/>
      <c r="AA18" s="33"/>
      <c r="AB18" s="56">
        <v>1</v>
      </c>
      <c r="AC18" s="57"/>
      <c r="AD18" s="57"/>
      <c r="AE18" s="58"/>
      <c r="AF18" s="59"/>
      <c r="AG18" s="30">
        <v>1</v>
      </c>
      <c r="AH18" s="31"/>
      <c r="AI18" s="31"/>
      <c r="AJ18" s="32"/>
      <c r="AK18" s="33"/>
      <c r="AL18" s="30">
        <v>1</v>
      </c>
      <c r="AM18" s="31"/>
      <c r="AN18" s="31"/>
      <c r="AO18" s="32"/>
      <c r="AP18" s="33"/>
      <c r="AQ18" s="56">
        <v>1</v>
      </c>
      <c r="AR18" s="57"/>
      <c r="AS18" s="57"/>
      <c r="AT18" s="58"/>
      <c r="AU18" s="59"/>
      <c r="AV18" s="30">
        <v>0.88</v>
      </c>
      <c r="AW18" s="31"/>
      <c r="AX18" s="31"/>
      <c r="AY18" s="32"/>
      <c r="AZ18" s="33"/>
      <c r="BA18" s="30">
        <v>1</v>
      </c>
      <c r="BB18" s="31">
        <v>0.25</v>
      </c>
      <c r="BC18" s="31"/>
      <c r="BD18" s="32"/>
      <c r="BE18" s="33"/>
      <c r="BF18" s="30">
        <v>1</v>
      </c>
      <c r="BG18" s="31">
        <v>2</v>
      </c>
      <c r="BH18" s="31">
        <v>0.75</v>
      </c>
      <c r="BI18" s="32"/>
      <c r="BJ18" s="33"/>
      <c r="BK18" s="56">
        <v>1</v>
      </c>
      <c r="BL18" s="57"/>
      <c r="BM18" s="57"/>
      <c r="BN18" s="58"/>
      <c r="BO18" s="59"/>
      <c r="BP18" s="30">
        <v>0.97</v>
      </c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56"/>
      <c r="CU18" s="57"/>
      <c r="CV18" s="57"/>
      <c r="CW18" s="58"/>
      <c r="CX18" s="59"/>
      <c r="CY18" s="30"/>
      <c r="CZ18" s="31"/>
      <c r="DA18" s="31"/>
      <c r="DB18" s="32"/>
      <c r="DC18" s="33"/>
      <c r="DD18" s="30">
        <v>1</v>
      </c>
      <c r="DE18" s="31"/>
      <c r="DF18" s="31"/>
      <c r="DG18" s="32"/>
      <c r="DH18" s="33"/>
      <c r="DI18" s="30">
        <v>1</v>
      </c>
      <c r="DJ18" s="31"/>
      <c r="DK18" s="31"/>
      <c r="DL18" s="32"/>
      <c r="DM18" s="33"/>
      <c r="DN18" s="30">
        <v>1</v>
      </c>
      <c r="DO18" s="31"/>
      <c r="DP18" s="31"/>
      <c r="DQ18" s="32"/>
      <c r="DR18" s="33"/>
      <c r="DS18" s="30" t="s">
        <v>516</v>
      </c>
      <c r="DT18" s="31"/>
      <c r="DU18" s="31"/>
      <c r="DV18" s="32"/>
      <c r="DW18" s="33"/>
      <c r="DX18" s="30"/>
      <c r="DY18" s="31"/>
      <c r="DZ18" s="31"/>
      <c r="EA18" s="32"/>
      <c r="EB18" s="33"/>
      <c r="EC18" s="56"/>
      <c r="ED18" s="57"/>
      <c r="EE18" s="57"/>
      <c r="EF18" s="58"/>
      <c r="EG18" s="59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hidden="1" customHeight="1" x14ac:dyDescent="0.25">
      <c r="A19" s="22" t="s">
        <v>40</v>
      </c>
      <c r="B19" s="47" t="s">
        <v>221</v>
      </c>
      <c r="C19" s="46" t="s">
        <v>222</v>
      </c>
      <c r="D19" s="44">
        <v>40399288</v>
      </c>
      <c r="E19" s="36">
        <f t="shared" si="57"/>
        <v>14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14</v>
      </c>
      <c r="M19" s="23">
        <f t="shared" si="65"/>
        <v>7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7</v>
      </c>
      <c r="R19" s="30">
        <v>1</v>
      </c>
      <c r="S19" s="31">
        <v>0.5</v>
      </c>
      <c r="T19" s="31"/>
      <c r="U19" s="32"/>
      <c r="V19" s="33"/>
      <c r="W19" s="30">
        <v>1</v>
      </c>
      <c r="X19" s="31">
        <v>0.5</v>
      </c>
      <c r="Y19" s="31"/>
      <c r="Z19" s="32"/>
      <c r="AA19" s="33"/>
      <c r="AB19" s="56">
        <v>1</v>
      </c>
      <c r="AC19" s="57"/>
      <c r="AD19" s="57"/>
      <c r="AE19" s="58"/>
      <c r="AF19" s="59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56">
        <v>1</v>
      </c>
      <c r="AR19" s="57">
        <v>1</v>
      </c>
      <c r="AS19" s="57"/>
      <c r="AT19" s="58"/>
      <c r="AU19" s="59"/>
      <c r="AV19" s="30">
        <v>1</v>
      </c>
      <c r="AW19" s="31">
        <v>0.5</v>
      </c>
      <c r="AX19" s="31"/>
      <c r="AY19" s="32"/>
      <c r="AZ19" s="33"/>
      <c r="BA19" s="30">
        <v>1</v>
      </c>
      <c r="BB19" s="31">
        <v>1</v>
      </c>
      <c r="BC19" s="31"/>
      <c r="BD19" s="32"/>
      <c r="BE19" s="33"/>
      <c r="BF19" s="30">
        <v>1</v>
      </c>
      <c r="BG19" s="31">
        <v>1</v>
      </c>
      <c r="BH19" s="31"/>
      <c r="BI19" s="32"/>
      <c r="BJ19" s="33"/>
      <c r="BK19" s="56">
        <v>1</v>
      </c>
      <c r="BL19" s="57"/>
      <c r="BM19" s="57"/>
      <c r="BN19" s="58"/>
      <c r="BO19" s="59"/>
      <c r="BP19" s="30">
        <v>1</v>
      </c>
      <c r="BQ19" s="31">
        <v>0.5</v>
      </c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56"/>
      <c r="CU19" s="57"/>
      <c r="CV19" s="57"/>
      <c r="CW19" s="58"/>
      <c r="CX19" s="59"/>
      <c r="CY19" s="30"/>
      <c r="CZ19" s="31"/>
      <c r="DA19" s="31"/>
      <c r="DB19" s="32"/>
      <c r="DC19" s="33"/>
      <c r="DD19" s="30">
        <v>1</v>
      </c>
      <c r="DE19" s="31">
        <v>0.5</v>
      </c>
      <c r="DF19" s="31"/>
      <c r="DG19" s="32"/>
      <c r="DH19" s="33"/>
      <c r="DI19" s="30">
        <v>1</v>
      </c>
      <c r="DJ19" s="31">
        <v>1</v>
      </c>
      <c r="DK19" s="31"/>
      <c r="DL19" s="32"/>
      <c r="DM19" s="33"/>
      <c r="DN19" s="30">
        <v>1</v>
      </c>
      <c r="DO19" s="31">
        <v>0.5</v>
      </c>
      <c r="DP19" s="31"/>
      <c r="DQ19" s="32"/>
      <c r="DR19" s="33"/>
      <c r="DS19" s="30" t="s">
        <v>516</v>
      </c>
      <c r="DT19" s="31"/>
      <c r="DU19" s="31"/>
      <c r="DV19" s="32"/>
      <c r="DW19" s="33"/>
      <c r="DX19" s="30"/>
      <c r="DY19" s="31"/>
      <c r="DZ19" s="31"/>
      <c r="EA19" s="32"/>
      <c r="EB19" s="33"/>
      <c r="EC19" s="56"/>
      <c r="ED19" s="57"/>
      <c r="EE19" s="57"/>
      <c r="EF19" s="58"/>
      <c r="EG19" s="59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hidden="1" customHeight="1" x14ac:dyDescent="0.25">
      <c r="A20" s="22" t="s">
        <v>45</v>
      </c>
      <c r="B20" s="47" t="s">
        <v>229</v>
      </c>
      <c r="C20" s="46" t="s">
        <v>230</v>
      </c>
      <c r="D20" s="44" t="s">
        <v>404</v>
      </c>
      <c r="E20" s="36">
        <f t="shared" si="57"/>
        <v>12</v>
      </c>
      <c r="F20" s="36">
        <f t="shared" si="58"/>
        <v>1</v>
      </c>
      <c r="G20" s="36">
        <f t="shared" si="59"/>
        <v>0.16666666666666699</v>
      </c>
      <c r="H20" s="23">
        <f t="shared" si="60"/>
        <v>0</v>
      </c>
      <c r="I20" s="23">
        <f t="shared" si="61"/>
        <v>0</v>
      </c>
      <c r="J20" s="23">
        <f t="shared" si="62"/>
        <v>1</v>
      </c>
      <c r="K20" s="23">
        <f t="shared" si="63"/>
        <v>0</v>
      </c>
      <c r="L20" s="37">
        <f t="shared" si="64"/>
        <v>14</v>
      </c>
      <c r="M20" s="23">
        <f t="shared" si="65"/>
        <v>0</v>
      </c>
      <c r="N20" s="23">
        <f t="shared" si="66"/>
        <v>0</v>
      </c>
      <c r="O20" s="23">
        <f t="shared" si="67"/>
        <v>0</v>
      </c>
      <c r="P20" s="23">
        <f t="shared" si="68"/>
        <v>0</v>
      </c>
      <c r="Q20" s="34">
        <f t="shared" si="69"/>
        <v>0</v>
      </c>
      <c r="R20" s="30">
        <v>1</v>
      </c>
      <c r="S20" s="31"/>
      <c r="T20" s="31"/>
      <c r="U20" s="32"/>
      <c r="V20" s="33"/>
      <c r="W20" s="30">
        <v>1</v>
      </c>
      <c r="X20" s="31"/>
      <c r="Y20" s="31"/>
      <c r="Z20" s="32"/>
      <c r="AA20" s="33"/>
      <c r="AB20" s="56">
        <v>1</v>
      </c>
      <c r="AC20" s="57"/>
      <c r="AD20" s="57"/>
      <c r="AE20" s="58"/>
      <c r="AF20" s="59"/>
      <c r="AG20" s="30">
        <v>1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 t="s">
        <v>457</v>
      </c>
      <c r="AR20" s="57"/>
      <c r="AS20" s="57"/>
      <c r="AT20" s="58"/>
      <c r="AU20" s="59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 t="s">
        <v>458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56"/>
      <c r="CU20" s="57"/>
      <c r="CV20" s="57"/>
      <c r="CW20" s="58"/>
      <c r="CX20" s="59"/>
      <c r="CY20" s="30"/>
      <c r="CZ20" s="31"/>
      <c r="DA20" s="31"/>
      <c r="DB20" s="32"/>
      <c r="DC20" s="33"/>
      <c r="DD20" s="30">
        <v>1</v>
      </c>
      <c r="DE20" s="31"/>
      <c r="DF20" s="31"/>
      <c r="DG20" s="32"/>
      <c r="DH20" s="33"/>
      <c r="DI20" s="30">
        <v>1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 t="s">
        <v>516</v>
      </c>
      <c r="DT20" s="31"/>
      <c r="DU20" s="31"/>
      <c r="DV20" s="32"/>
      <c r="DW20" s="33"/>
      <c r="DX20" s="30"/>
      <c r="DY20" s="31"/>
      <c r="DZ20" s="31"/>
      <c r="EA20" s="32"/>
      <c r="EB20" s="33"/>
      <c r="EC20" s="56"/>
      <c r="ED20" s="57"/>
      <c r="EE20" s="57"/>
      <c r="EF20" s="58"/>
      <c r="EG20" s="59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hidden="1" customHeight="1" x14ac:dyDescent="0.25">
      <c r="A21" s="22" t="s">
        <v>46</v>
      </c>
      <c r="B21" s="47" t="s">
        <v>231</v>
      </c>
      <c r="C21" s="46" t="s">
        <v>232</v>
      </c>
      <c r="D21" s="44">
        <v>41491172</v>
      </c>
      <c r="E21" s="36">
        <f t="shared" si="57"/>
        <v>13</v>
      </c>
      <c r="F21" s="36">
        <f t="shared" si="58"/>
        <v>0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1</v>
      </c>
      <c r="K21" s="23">
        <f t="shared" si="63"/>
        <v>0</v>
      </c>
      <c r="L21" s="37">
        <f t="shared" si="64"/>
        <v>14</v>
      </c>
      <c r="M21" s="23">
        <f t="shared" si="65"/>
        <v>2</v>
      </c>
      <c r="N21" s="23">
        <f t="shared" si="66"/>
        <v>0</v>
      </c>
      <c r="O21" s="23">
        <f t="shared" si="67"/>
        <v>0</v>
      </c>
      <c r="P21" s="23">
        <f t="shared" si="68"/>
        <v>0</v>
      </c>
      <c r="Q21" s="34">
        <f t="shared" si="69"/>
        <v>2</v>
      </c>
      <c r="R21" s="30">
        <v>1</v>
      </c>
      <c r="S21" s="31"/>
      <c r="T21" s="31"/>
      <c r="U21" s="32"/>
      <c r="V21" s="33"/>
      <c r="W21" s="30">
        <v>1</v>
      </c>
      <c r="X21" s="31"/>
      <c r="Y21" s="31"/>
      <c r="Z21" s="32"/>
      <c r="AA21" s="33"/>
      <c r="AB21" s="56">
        <v>1</v>
      </c>
      <c r="AC21" s="57"/>
      <c r="AD21" s="57"/>
      <c r="AE21" s="58"/>
      <c r="AF21" s="59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56">
        <v>1</v>
      </c>
      <c r="AR21" s="57"/>
      <c r="AS21" s="57"/>
      <c r="AT21" s="58"/>
      <c r="AU21" s="59"/>
      <c r="AV21" s="30">
        <v>1</v>
      </c>
      <c r="AW21" s="31"/>
      <c r="AX21" s="31"/>
      <c r="AY21" s="32"/>
      <c r="AZ21" s="33"/>
      <c r="BA21" s="30">
        <v>1</v>
      </c>
      <c r="BB21" s="31"/>
      <c r="BC21" s="31"/>
      <c r="BD21" s="32"/>
      <c r="BE21" s="33"/>
      <c r="BF21" s="30">
        <v>1</v>
      </c>
      <c r="BG21" s="31"/>
      <c r="BH21" s="31"/>
      <c r="BI21" s="32"/>
      <c r="BJ21" s="33"/>
      <c r="BK21" s="56">
        <v>1</v>
      </c>
      <c r="BL21" s="57"/>
      <c r="BM21" s="57"/>
      <c r="BN21" s="58"/>
      <c r="BO21" s="59"/>
      <c r="BP21" s="30">
        <v>1</v>
      </c>
      <c r="BQ21" s="31">
        <v>2</v>
      </c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56"/>
      <c r="CU21" s="57"/>
      <c r="CV21" s="57"/>
      <c r="CW21" s="58"/>
      <c r="CX21" s="59"/>
      <c r="CY21" s="30"/>
      <c r="CZ21" s="31"/>
      <c r="DA21" s="31"/>
      <c r="DB21" s="32"/>
      <c r="DC21" s="33"/>
      <c r="DD21" s="30">
        <v>1</v>
      </c>
      <c r="DE21" s="31"/>
      <c r="DF21" s="31"/>
      <c r="DG21" s="32"/>
      <c r="DH21" s="33"/>
      <c r="DI21" s="30">
        <v>1</v>
      </c>
      <c r="DJ21" s="31"/>
      <c r="DK21" s="31"/>
      <c r="DL21" s="32"/>
      <c r="DM21" s="33"/>
      <c r="DN21" s="30" t="s">
        <v>458</v>
      </c>
      <c r="DO21" s="31"/>
      <c r="DP21" s="31"/>
      <c r="DQ21" s="32"/>
      <c r="DR21" s="33"/>
      <c r="DS21" s="30" t="s">
        <v>516</v>
      </c>
      <c r="DT21" s="31"/>
      <c r="DU21" s="31"/>
      <c r="DV21" s="32"/>
      <c r="DW21" s="33"/>
      <c r="DX21" s="30"/>
      <c r="DY21" s="31"/>
      <c r="DZ21" s="31"/>
      <c r="EA21" s="32"/>
      <c r="EB21" s="33"/>
      <c r="EC21" s="56"/>
      <c r="ED21" s="57"/>
      <c r="EE21" s="57"/>
      <c r="EF21" s="58"/>
      <c r="EG21" s="59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49</v>
      </c>
      <c r="B22" s="47" t="s">
        <v>237</v>
      </c>
      <c r="C22" s="46" t="s">
        <v>238</v>
      </c>
      <c r="D22" s="44" t="s">
        <v>407</v>
      </c>
      <c r="E22" s="36">
        <f t="shared" si="57"/>
        <v>13</v>
      </c>
      <c r="F22" s="36">
        <f t="shared" si="58"/>
        <v>0</v>
      </c>
      <c r="G22" s="36">
        <f t="shared" si="59"/>
        <v>0</v>
      </c>
      <c r="H22" s="23">
        <f t="shared" si="60"/>
        <v>0</v>
      </c>
      <c r="I22" s="23">
        <f t="shared" si="61"/>
        <v>0</v>
      </c>
      <c r="J22" s="23">
        <f t="shared" si="62"/>
        <v>1</v>
      </c>
      <c r="K22" s="23">
        <f t="shared" si="63"/>
        <v>0</v>
      </c>
      <c r="L22" s="37">
        <f t="shared" si="64"/>
        <v>14</v>
      </c>
      <c r="M22" s="23">
        <f t="shared" si="65"/>
        <v>7.5</v>
      </c>
      <c r="N22" s="23">
        <f t="shared" si="66"/>
        <v>3.25</v>
      </c>
      <c r="O22" s="23">
        <f t="shared" si="67"/>
        <v>0</v>
      </c>
      <c r="P22" s="23">
        <f t="shared" si="68"/>
        <v>0</v>
      </c>
      <c r="Q22" s="34">
        <f t="shared" si="69"/>
        <v>10.75</v>
      </c>
      <c r="R22" s="30" t="s">
        <v>458</v>
      </c>
      <c r="S22" s="31"/>
      <c r="T22" s="31"/>
      <c r="U22" s="32"/>
      <c r="V22" s="33"/>
      <c r="W22" s="30">
        <v>1</v>
      </c>
      <c r="X22" s="31">
        <v>2</v>
      </c>
      <c r="Y22" s="31">
        <v>1.25</v>
      </c>
      <c r="Z22" s="32"/>
      <c r="AA22" s="33"/>
      <c r="AB22" s="56">
        <v>1</v>
      </c>
      <c r="AC22" s="57"/>
      <c r="AD22" s="57"/>
      <c r="AE22" s="58"/>
      <c r="AF22" s="59"/>
      <c r="AG22" s="30">
        <v>1</v>
      </c>
      <c r="AH22" s="31">
        <v>0.5</v>
      </c>
      <c r="AI22" s="31"/>
      <c r="AJ22" s="32"/>
      <c r="AK22" s="33"/>
      <c r="AL22" s="30">
        <v>1</v>
      </c>
      <c r="AM22" s="31"/>
      <c r="AN22" s="31"/>
      <c r="AO22" s="32"/>
      <c r="AP22" s="33"/>
      <c r="AQ22" s="56">
        <v>1</v>
      </c>
      <c r="AR22" s="57">
        <v>0.25</v>
      </c>
      <c r="AS22" s="57"/>
      <c r="AT22" s="58"/>
      <c r="AU22" s="59"/>
      <c r="AV22" s="30">
        <v>1</v>
      </c>
      <c r="AW22" s="31"/>
      <c r="AX22" s="31"/>
      <c r="AY22" s="32"/>
      <c r="AZ22" s="33"/>
      <c r="BA22" s="30">
        <v>1</v>
      </c>
      <c r="BB22" s="31">
        <v>0.5</v>
      </c>
      <c r="BC22" s="31"/>
      <c r="BD22" s="32"/>
      <c r="BE22" s="33"/>
      <c r="BF22" s="30">
        <v>1</v>
      </c>
      <c r="BG22" s="31"/>
      <c r="BH22" s="31"/>
      <c r="BI22" s="32"/>
      <c r="BJ22" s="33"/>
      <c r="BK22" s="56">
        <v>1</v>
      </c>
      <c r="BL22" s="57"/>
      <c r="BM22" s="57"/>
      <c r="BN22" s="58"/>
      <c r="BO22" s="59"/>
      <c r="BP22" s="30">
        <v>1</v>
      </c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56"/>
      <c r="CU22" s="57"/>
      <c r="CV22" s="57"/>
      <c r="CW22" s="58"/>
      <c r="CX22" s="59"/>
      <c r="CY22" s="30"/>
      <c r="CZ22" s="31"/>
      <c r="DA22" s="31"/>
      <c r="DB22" s="32"/>
      <c r="DC22" s="33"/>
      <c r="DD22" s="30">
        <v>1</v>
      </c>
      <c r="DE22" s="31">
        <v>2</v>
      </c>
      <c r="DF22" s="31">
        <v>1</v>
      </c>
      <c r="DG22" s="32"/>
      <c r="DH22" s="33"/>
      <c r="DI22" s="30">
        <v>1</v>
      </c>
      <c r="DJ22" s="31">
        <v>2</v>
      </c>
      <c r="DK22" s="31">
        <v>1</v>
      </c>
      <c r="DL22" s="32"/>
      <c r="DM22" s="33"/>
      <c r="DN22" s="30">
        <v>1</v>
      </c>
      <c r="DO22" s="31">
        <v>0.25</v>
      </c>
      <c r="DP22" s="31"/>
      <c r="DQ22" s="32"/>
      <c r="DR22" s="33"/>
      <c r="DS22" s="30" t="s">
        <v>516</v>
      </c>
      <c r="DT22" s="31"/>
      <c r="DU22" s="31"/>
      <c r="DV22" s="32"/>
      <c r="DW22" s="33"/>
      <c r="DX22" s="30"/>
      <c r="DY22" s="31"/>
      <c r="DZ22" s="31"/>
      <c r="EA22" s="32"/>
      <c r="EB22" s="33"/>
      <c r="EC22" s="56"/>
      <c r="ED22" s="57"/>
      <c r="EE22" s="57"/>
      <c r="EF22" s="58"/>
      <c r="EG22" s="59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50</v>
      </c>
      <c r="B23" s="49" t="s">
        <v>239</v>
      </c>
      <c r="C23" s="50" t="s">
        <v>240</v>
      </c>
      <c r="D23" s="44">
        <v>76371910</v>
      </c>
      <c r="E23" s="36">
        <f t="shared" si="57"/>
        <v>14</v>
      </c>
      <c r="F23" s="36">
        <f t="shared" si="58"/>
        <v>0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0</v>
      </c>
      <c r="K23" s="23">
        <f t="shared" si="63"/>
        <v>0</v>
      </c>
      <c r="L23" s="37">
        <f t="shared" si="64"/>
        <v>14</v>
      </c>
      <c r="M23" s="23">
        <f t="shared" si="65"/>
        <v>18.75</v>
      </c>
      <c r="N23" s="23">
        <f t="shared" si="66"/>
        <v>9.75</v>
      </c>
      <c r="O23" s="23">
        <f t="shared" si="67"/>
        <v>0</v>
      </c>
      <c r="P23" s="23">
        <f t="shared" si="68"/>
        <v>0</v>
      </c>
      <c r="Q23" s="34">
        <f t="shared" si="69"/>
        <v>28.5</v>
      </c>
      <c r="R23" s="30">
        <v>1</v>
      </c>
      <c r="S23" s="31">
        <v>2</v>
      </c>
      <c r="T23" s="31">
        <v>1</v>
      </c>
      <c r="U23" s="32"/>
      <c r="V23" s="33"/>
      <c r="W23" s="30">
        <v>1</v>
      </c>
      <c r="X23" s="31">
        <v>2</v>
      </c>
      <c r="Y23" s="31">
        <v>1.25</v>
      </c>
      <c r="Z23" s="32"/>
      <c r="AA23" s="33"/>
      <c r="AB23" s="56">
        <v>1</v>
      </c>
      <c r="AC23" s="57"/>
      <c r="AD23" s="57"/>
      <c r="AE23" s="58"/>
      <c r="AF23" s="59"/>
      <c r="AG23" s="30">
        <v>1</v>
      </c>
      <c r="AH23" s="31">
        <v>2</v>
      </c>
      <c r="AI23" s="31">
        <v>1</v>
      </c>
      <c r="AJ23" s="32"/>
      <c r="AK23" s="33"/>
      <c r="AL23" s="30">
        <v>1</v>
      </c>
      <c r="AM23" s="31">
        <v>2</v>
      </c>
      <c r="AN23" s="31"/>
      <c r="AO23" s="32"/>
      <c r="AP23" s="33"/>
      <c r="AQ23" s="56">
        <v>1</v>
      </c>
      <c r="AR23" s="57">
        <v>0.25</v>
      </c>
      <c r="AS23" s="57"/>
      <c r="AT23" s="58"/>
      <c r="AU23" s="59"/>
      <c r="AV23" s="30">
        <v>1</v>
      </c>
      <c r="AW23" s="31">
        <v>2</v>
      </c>
      <c r="AX23" s="31">
        <v>0.5</v>
      </c>
      <c r="AY23" s="32"/>
      <c r="AZ23" s="33"/>
      <c r="BA23" s="30">
        <v>1</v>
      </c>
      <c r="BB23" s="31">
        <v>2</v>
      </c>
      <c r="BC23" s="31">
        <v>1.25</v>
      </c>
      <c r="BD23" s="32"/>
      <c r="BE23" s="33"/>
      <c r="BF23" s="30">
        <v>1</v>
      </c>
      <c r="BG23" s="31">
        <v>0.5</v>
      </c>
      <c r="BH23" s="31"/>
      <c r="BI23" s="32"/>
      <c r="BJ23" s="33"/>
      <c r="BK23" s="56">
        <v>1</v>
      </c>
      <c r="BL23" s="57"/>
      <c r="BM23" s="57"/>
      <c r="BN23" s="58"/>
      <c r="BO23" s="59"/>
      <c r="BP23" s="30">
        <v>1</v>
      </c>
      <c r="BQ23" s="31">
        <v>2</v>
      </c>
      <c r="BR23" s="31">
        <v>1</v>
      </c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56"/>
      <c r="CU23" s="57"/>
      <c r="CV23" s="57"/>
      <c r="CW23" s="58"/>
      <c r="CX23" s="59"/>
      <c r="CY23" s="30"/>
      <c r="CZ23" s="31"/>
      <c r="DA23" s="31"/>
      <c r="DB23" s="32"/>
      <c r="DC23" s="33"/>
      <c r="DD23" s="30">
        <v>1</v>
      </c>
      <c r="DE23" s="31">
        <v>2</v>
      </c>
      <c r="DF23" s="31">
        <v>1.75</v>
      </c>
      <c r="DG23" s="32"/>
      <c r="DH23" s="33"/>
      <c r="DI23" s="30">
        <v>1</v>
      </c>
      <c r="DJ23" s="31">
        <v>2</v>
      </c>
      <c r="DK23" s="31">
        <v>2</v>
      </c>
      <c r="DL23" s="32"/>
      <c r="DM23" s="33"/>
      <c r="DN23" s="30">
        <v>1</v>
      </c>
      <c r="DO23" s="31"/>
      <c r="DP23" s="31"/>
      <c r="DQ23" s="32"/>
      <c r="DR23" s="33"/>
      <c r="DS23" s="30" t="s">
        <v>516</v>
      </c>
      <c r="DT23" s="31"/>
      <c r="DU23" s="31"/>
      <c r="DV23" s="32"/>
      <c r="DW23" s="33"/>
      <c r="DX23" s="30"/>
      <c r="DY23" s="31"/>
      <c r="DZ23" s="31"/>
      <c r="EA23" s="32"/>
      <c r="EB23" s="33"/>
      <c r="EC23" s="56"/>
      <c r="ED23" s="57"/>
      <c r="EE23" s="57"/>
      <c r="EF23" s="58"/>
      <c r="EG23" s="59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43</v>
      </c>
      <c r="B24" s="47" t="s">
        <v>225</v>
      </c>
      <c r="C24" s="46" t="s">
        <v>226</v>
      </c>
      <c r="D24" s="44">
        <v>70661512</v>
      </c>
      <c r="E24" s="36">
        <f t="shared" si="57"/>
        <v>12.75</v>
      </c>
      <c r="F24" s="36">
        <f t="shared" si="58"/>
        <v>0.25</v>
      </c>
      <c r="G24" s="36">
        <f t="shared" si="59"/>
        <v>0</v>
      </c>
      <c r="H24" s="23">
        <f t="shared" si="60"/>
        <v>0</v>
      </c>
      <c r="I24" s="23">
        <f t="shared" si="61"/>
        <v>0</v>
      </c>
      <c r="J24" s="23">
        <f t="shared" si="62"/>
        <v>1</v>
      </c>
      <c r="K24" s="23">
        <f t="shared" si="63"/>
        <v>0</v>
      </c>
      <c r="L24" s="37">
        <f t="shared" si="64"/>
        <v>14</v>
      </c>
      <c r="M24" s="23">
        <f t="shared" si="65"/>
        <v>2.75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2.75</v>
      </c>
      <c r="R24" s="30">
        <v>1</v>
      </c>
      <c r="S24" s="31">
        <v>1</v>
      </c>
      <c r="T24" s="31"/>
      <c r="U24" s="32"/>
      <c r="V24" s="33"/>
      <c r="W24" s="30">
        <v>1</v>
      </c>
      <c r="X24" s="31">
        <v>1</v>
      </c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>
        <v>0.5</v>
      </c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1</v>
      </c>
      <c r="AR24" s="57">
        <v>0.25</v>
      </c>
      <c r="AS24" s="57"/>
      <c r="AT24" s="58"/>
      <c r="AU24" s="59"/>
      <c r="AV24" s="30">
        <v>1</v>
      </c>
      <c r="AW24" s="31"/>
      <c r="AX24" s="31"/>
      <c r="AY24" s="32"/>
      <c r="AZ24" s="33"/>
      <c r="BA24" s="30">
        <v>1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>
        <v>0.75</v>
      </c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56"/>
      <c r="CU24" s="57"/>
      <c r="CV24" s="57"/>
      <c r="CW24" s="58"/>
      <c r="CX24" s="59"/>
      <c r="CY24" s="30"/>
      <c r="CZ24" s="31"/>
      <c r="DA24" s="31"/>
      <c r="DB24" s="32"/>
      <c r="DC24" s="33"/>
      <c r="DD24" s="30">
        <v>1</v>
      </c>
      <c r="DE24" s="31"/>
      <c r="DF24" s="31"/>
      <c r="DG24" s="32"/>
      <c r="DH24" s="33"/>
      <c r="DI24" s="30">
        <v>1</v>
      </c>
      <c r="DJ24" s="31"/>
      <c r="DK24" s="31"/>
      <c r="DL24" s="32"/>
      <c r="DM24" s="33"/>
      <c r="DN24" s="30" t="s">
        <v>458</v>
      </c>
      <c r="DO24" s="31"/>
      <c r="DP24" s="31"/>
      <c r="DQ24" s="32"/>
      <c r="DR24" s="33"/>
      <c r="DS24" s="30" t="s">
        <v>516</v>
      </c>
      <c r="DT24" s="31"/>
      <c r="DU24" s="31"/>
      <c r="DV24" s="32"/>
      <c r="DW24" s="33"/>
      <c r="DX24" s="30"/>
      <c r="DY24" s="31"/>
      <c r="DZ24" s="31"/>
      <c r="EA24" s="32"/>
      <c r="EB24" s="33"/>
      <c r="EC24" s="56"/>
      <c r="ED24" s="57"/>
      <c r="EE24" s="57"/>
      <c r="EF24" s="58"/>
      <c r="EG24" s="59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hidden="1" customHeight="1" x14ac:dyDescent="0.25">
      <c r="A25" s="22" t="s">
        <v>53</v>
      </c>
      <c r="B25" s="49" t="s">
        <v>245</v>
      </c>
      <c r="C25" s="50" t="s">
        <v>246</v>
      </c>
      <c r="D25" s="44" t="s">
        <v>408</v>
      </c>
      <c r="E25" s="36">
        <f t="shared" si="57"/>
        <v>14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14</v>
      </c>
      <c r="M25" s="23">
        <f t="shared" si="65"/>
        <v>2</v>
      </c>
      <c r="N25" s="23">
        <f t="shared" si="66"/>
        <v>0</v>
      </c>
      <c r="O25" s="23">
        <f t="shared" si="67"/>
        <v>0</v>
      </c>
      <c r="P25" s="23">
        <f t="shared" si="68"/>
        <v>0</v>
      </c>
      <c r="Q25" s="34">
        <f t="shared" si="69"/>
        <v>2</v>
      </c>
      <c r="R25" s="30">
        <v>1</v>
      </c>
      <c r="S25" s="31"/>
      <c r="T25" s="31"/>
      <c r="U25" s="32"/>
      <c r="V25" s="33"/>
      <c r="W25" s="30">
        <v>1</v>
      </c>
      <c r="X25" s="31"/>
      <c r="Y25" s="31"/>
      <c r="Z25" s="32"/>
      <c r="AA25" s="33"/>
      <c r="AB25" s="56">
        <v>1</v>
      </c>
      <c r="AC25" s="57"/>
      <c r="AD25" s="57"/>
      <c r="AE25" s="58"/>
      <c r="AF25" s="59"/>
      <c r="AG25" s="30">
        <v>1</v>
      </c>
      <c r="AH25" s="31"/>
      <c r="AI25" s="31"/>
      <c r="AJ25" s="32"/>
      <c r="AK25" s="33"/>
      <c r="AL25" s="30">
        <v>1</v>
      </c>
      <c r="AM25" s="31"/>
      <c r="AN25" s="31"/>
      <c r="AO25" s="32"/>
      <c r="AP25" s="33"/>
      <c r="AQ25" s="56">
        <v>1</v>
      </c>
      <c r="AR25" s="57"/>
      <c r="AS25" s="57"/>
      <c r="AT25" s="58"/>
      <c r="AU25" s="59"/>
      <c r="AV25" s="30">
        <v>1</v>
      </c>
      <c r="AW25" s="31"/>
      <c r="AX25" s="31"/>
      <c r="AY25" s="32"/>
      <c r="AZ25" s="33"/>
      <c r="BA25" s="30">
        <v>1</v>
      </c>
      <c r="BB25" s="31"/>
      <c r="BC25" s="31"/>
      <c r="BD25" s="32"/>
      <c r="BE25" s="33"/>
      <c r="BF25" s="30">
        <v>1</v>
      </c>
      <c r="BG25" s="31"/>
      <c r="BH25" s="31"/>
      <c r="BI25" s="32"/>
      <c r="BJ25" s="33"/>
      <c r="BK25" s="56">
        <v>1</v>
      </c>
      <c r="BL25" s="57"/>
      <c r="BM25" s="57"/>
      <c r="BN25" s="58"/>
      <c r="BO25" s="59"/>
      <c r="BP25" s="30">
        <v>1</v>
      </c>
      <c r="BQ25" s="31">
        <v>2</v>
      </c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56"/>
      <c r="CU25" s="57"/>
      <c r="CV25" s="57"/>
      <c r="CW25" s="58"/>
      <c r="CX25" s="59"/>
      <c r="CY25" s="30"/>
      <c r="CZ25" s="31"/>
      <c r="DA25" s="31"/>
      <c r="DB25" s="32"/>
      <c r="DC25" s="33"/>
      <c r="DD25" s="30">
        <v>1</v>
      </c>
      <c r="DE25" s="31"/>
      <c r="DF25" s="31"/>
      <c r="DG25" s="32"/>
      <c r="DH25" s="33"/>
      <c r="DI25" s="30">
        <v>1</v>
      </c>
      <c r="DJ25" s="31"/>
      <c r="DK25" s="31"/>
      <c r="DL25" s="32"/>
      <c r="DM25" s="33"/>
      <c r="DN25" s="30">
        <v>1</v>
      </c>
      <c r="DO25" s="31"/>
      <c r="DP25" s="31"/>
      <c r="DQ25" s="32"/>
      <c r="DR25" s="33"/>
      <c r="DS25" s="30" t="s">
        <v>516</v>
      </c>
      <c r="DT25" s="31"/>
      <c r="DU25" s="31"/>
      <c r="DV25" s="32"/>
      <c r="DW25" s="33"/>
      <c r="DX25" s="30"/>
      <c r="DY25" s="31"/>
      <c r="DZ25" s="31"/>
      <c r="EA25" s="32"/>
      <c r="EB25" s="33"/>
      <c r="EC25" s="56"/>
      <c r="ED25" s="57"/>
      <c r="EE25" s="57"/>
      <c r="EF25" s="58"/>
      <c r="EG25" s="59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56</v>
      </c>
      <c r="B26" s="47" t="s">
        <v>251</v>
      </c>
      <c r="C26" s="46" t="s">
        <v>252</v>
      </c>
      <c r="D26" s="44">
        <v>75447318</v>
      </c>
      <c r="E26" s="36">
        <f t="shared" si="57"/>
        <v>13.88</v>
      </c>
      <c r="F26" s="36">
        <f t="shared" si="58"/>
        <v>0.11999999999999922</v>
      </c>
      <c r="G26" s="36">
        <f t="shared" si="59"/>
        <v>0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14</v>
      </c>
      <c r="M26" s="23">
        <f t="shared" si="65"/>
        <v>0</v>
      </c>
      <c r="N26" s="23">
        <f t="shared" si="66"/>
        <v>0</v>
      </c>
      <c r="O26" s="23">
        <f t="shared" si="67"/>
        <v>8</v>
      </c>
      <c r="P26" s="23">
        <f t="shared" si="68"/>
        <v>0</v>
      </c>
      <c r="Q26" s="34">
        <f t="shared" si="69"/>
        <v>8</v>
      </c>
      <c r="R26" s="30">
        <v>1</v>
      </c>
      <c r="S26" s="31"/>
      <c r="T26" s="31"/>
      <c r="U26" s="32"/>
      <c r="V26" s="33"/>
      <c r="W26" s="30">
        <v>1</v>
      </c>
      <c r="X26" s="31"/>
      <c r="Y26" s="31"/>
      <c r="Z26" s="32"/>
      <c r="AA26" s="33"/>
      <c r="AB26" s="56">
        <v>1</v>
      </c>
      <c r="AC26" s="57"/>
      <c r="AD26" s="57"/>
      <c r="AE26" s="58"/>
      <c r="AF26" s="59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/>
      <c r="AS26" s="57"/>
      <c r="AT26" s="58">
        <v>8</v>
      </c>
      <c r="AU26" s="59"/>
      <c r="AV26" s="30">
        <v>1</v>
      </c>
      <c r="AW26" s="31"/>
      <c r="AX26" s="31"/>
      <c r="AY26" s="32"/>
      <c r="AZ26" s="33"/>
      <c r="BA26" s="30">
        <v>1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/>
      <c r="BP26" s="30">
        <v>1</v>
      </c>
      <c r="BQ26" s="31"/>
      <c r="BR26" s="31"/>
      <c r="BS26" s="32"/>
      <c r="BT26" s="33"/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56"/>
      <c r="CU26" s="57"/>
      <c r="CV26" s="57"/>
      <c r="CW26" s="58"/>
      <c r="CX26" s="59"/>
      <c r="CY26" s="30"/>
      <c r="CZ26" s="31"/>
      <c r="DA26" s="31"/>
      <c r="DB26" s="32"/>
      <c r="DC26" s="33"/>
      <c r="DD26" s="30">
        <v>1</v>
      </c>
      <c r="DE26" s="31"/>
      <c r="DF26" s="31"/>
      <c r="DG26" s="32"/>
      <c r="DH26" s="33"/>
      <c r="DI26" s="30">
        <v>0.88</v>
      </c>
      <c r="DJ26" s="31"/>
      <c r="DK26" s="31"/>
      <c r="DL26" s="32"/>
      <c r="DM26" s="33"/>
      <c r="DN26" s="30">
        <v>1</v>
      </c>
      <c r="DO26" s="31"/>
      <c r="DP26" s="31"/>
      <c r="DQ26" s="32"/>
      <c r="DR26" s="33"/>
      <c r="DS26" s="30" t="s">
        <v>516</v>
      </c>
      <c r="DT26" s="31"/>
      <c r="DU26" s="31"/>
      <c r="DV26" s="32"/>
      <c r="DW26" s="33"/>
      <c r="DX26" s="30"/>
      <c r="DY26" s="31"/>
      <c r="DZ26" s="31"/>
      <c r="EA26" s="32"/>
      <c r="EB26" s="33"/>
      <c r="EC26" s="56"/>
      <c r="ED26" s="57"/>
      <c r="EE26" s="57"/>
      <c r="EF26" s="58"/>
      <c r="EG26" s="59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59</v>
      </c>
      <c r="B27" s="47" t="s">
        <v>257</v>
      </c>
      <c r="C27" s="46" t="s">
        <v>258</v>
      </c>
      <c r="D27" s="44">
        <v>76001423</v>
      </c>
      <c r="E27" s="36">
        <f t="shared" si="57"/>
        <v>12</v>
      </c>
      <c r="F27" s="36">
        <f t="shared" si="58"/>
        <v>2</v>
      </c>
      <c r="G27" s="36">
        <f t="shared" si="59"/>
        <v>0.33333333333333398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14</v>
      </c>
      <c r="M27" s="23">
        <f t="shared" si="65"/>
        <v>0</v>
      </c>
      <c r="N27" s="23">
        <f t="shared" si="66"/>
        <v>0</v>
      </c>
      <c r="O27" s="23">
        <f t="shared" si="67"/>
        <v>8</v>
      </c>
      <c r="P27" s="23">
        <f t="shared" si="68"/>
        <v>0</v>
      </c>
      <c r="Q27" s="34">
        <f t="shared" si="69"/>
        <v>8</v>
      </c>
      <c r="R27" s="30">
        <v>1</v>
      </c>
      <c r="S27" s="31"/>
      <c r="T27" s="31"/>
      <c r="U27" s="32"/>
      <c r="V27" s="33"/>
      <c r="W27" s="30">
        <v>1</v>
      </c>
      <c r="X27" s="31"/>
      <c r="Y27" s="31"/>
      <c r="Z27" s="32"/>
      <c r="AA27" s="33"/>
      <c r="AB27" s="56">
        <v>1</v>
      </c>
      <c r="AC27" s="57"/>
      <c r="AD27" s="57"/>
      <c r="AE27" s="58"/>
      <c r="AF27" s="59"/>
      <c r="AG27" s="30">
        <v>1</v>
      </c>
      <c r="AH27" s="31"/>
      <c r="AI27" s="31"/>
      <c r="AJ27" s="32"/>
      <c r="AK27" s="33"/>
      <c r="AL27" s="30">
        <v>1</v>
      </c>
      <c r="AM27" s="31"/>
      <c r="AN27" s="31"/>
      <c r="AO27" s="32"/>
      <c r="AP27" s="33"/>
      <c r="AQ27" s="56">
        <v>1</v>
      </c>
      <c r="AR27" s="57"/>
      <c r="AS27" s="57"/>
      <c r="AT27" s="58">
        <v>8</v>
      </c>
      <c r="AU27" s="59"/>
      <c r="AV27" s="30">
        <v>1</v>
      </c>
      <c r="AW27" s="31"/>
      <c r="AX27" s="31"/>
      <c r="AY27" s="32"/>
      <c r="AZ27" s="33"/>
      <c r="BA27" s="30">
        <v>1</v>
      </c>
      <c r="BB27" s="31"/>
      <c r="BC27" s="31"/>
      <c r="BD27" s="32"/>
      <c r="BE27" s="33"/>
      <c r="BF27" s="30" t="s">
        <v>457</v>
      </c>
      <c r="BG27" s="31"/>
      <c r="BH27" s="31"/>
      <c r="BI27" s="32"/>
      <c r="BJ27" s="33"/>
      <c r="BK27" s="56">
        <v>1</v>
      </c>
      <c r="BL27" s="57"/>
      <c r="BM27" s="57"/>
      <c r="BN27" s="58"/>
      <c r="BO27" s="59"/>
      <c r="BP27" s="30">
        <v>1</v>
      </c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 t="s">
        <v>457</v>
      </c>
      <c r="DE27" s="31"/>
      <c r="DF27" s="31"/>
      <c r="DG27" s="32"/>
      <c r="DH27" s="33"/>
      <c r="DI27" s="30">
        <v>1</v>
      </c>
      <c r="DJ27" s="31"/>
      <c r="DK27" s="31"/>
      <c r="DL27" s="32"/>
      <c r="DM27" s="33"/>
      <c r="DN27" s="30">
        <v>1</v>
      </c>
      <c r="DO27" s="31"/>
      <c r="DP27" s="31"/>
      <c r="DQ27" s="32"/>
      <c r="DR27" s="33"/>
      <c r="DS27" s="30" t="s">
        <v>516</v>
      </c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60</v>
      </c>
      <c r="B28" s="47" t="s">
        <v>494</v>
      </c>
      <c r="C28" s="72" t="s">
        <v>495</v>
      </c>
      <c r="D28" s="73" t="s">
        <v>509</v>
      </c>
      <c r="E28" s="36">
        <f t="shared" si="57"/>
        <v>3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3</v>
      </c>
      <c r="M28" s="23">
        <f t="shared" si="65"/>
        <v>0</v>
      </c>
      <c r="N28" s="23">
        <f t="shared" si="66"/>
        <v>0</v>
      </c>
      <c r="O28" s="23">
        <f t="shared" si="67"/>
        <v>0</v>
      </c>
      <c r="P28" s="23">
        <f t="shared" si="68"/>
        <v>0</v>
      </c>
      <c r="Q28" s="34">
        <f t="shared" si="69"/>
        <v>0</v>
      </c>
      <c r="R28" s="30"/>
      <c r="S28" s="31"/>
      <c r="T28" s="31"/>
      <c r="U28" s="32"/>
      <c r="V28" s="33"/>
      <c r="W28" s="30"/>
      <c r="X28" s="31"/>
      <c r="Y28" s="31"/>
      <c r="Z28" s="32"/>
      <c r="AA28" s="33"/>
      <c r="AB28" s="56"/>
      <c r="AC28" s="57"/>
      <c r="AD28" s="57"/>
      <c r="AE28" s="58"/>
      <c r="AF28" s="59"/>
      <c r="AG28" s="30"/>
      <c r="AH28" s="31"/>
      <c r="AI28" s="31"/>
      <c r="AJ28" s="32"/>
      <c r="AK28" s="33"/>
      <c r="AL28" s="30"/>
      <c r="AM28" s="31"/>
      <c r="AN28" s="31"/>
      <c r="AO28" s="32"/>
      <c r="AP28" s="33"/>
      <c r="AQ28" s="56"/>
      <c r="AR28" s="57"/>
      <c r="AS28" s="57"/>
      <c r="AT28" s="58"/>
      <c r="AU28" s="59"/>
      <c r="AV28" s="30"/>
      <c r="AW28" s="31"/>
      <c r="AX28" s="31"/>
      <c r="AY28" s="32"/>
      <c r="AZ28" s="33"/>
      <c r="BA28" s="30"/>
      <c r="BB28" s="31"/>
      <c r="BC28" s="31"/>
      <c r="BD28" s="32"/>
      <c r="BE28" s="33"/>
      <c r="BF28" s="30"/>
      <c r="BG28" s="31"/>
      <c r="BH28" s="31"/>
      <c r="BI28" s="32"/>
      <c r="BJ28" s="33"/>
      <c r="BK28" s="56"/>
      <c r="BL28" s="57"/>
      <c r="BM28" s="57"/>
      <c r="BN28" s="58"/>
      <c r="BO28" s="59"/>
      <c r="BP28" s="30"/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56"/>
      <c r="CU28" s="57"/>
      <c r="CV28" s="57"/>
      <c r="CW28" s="58"/>
      <c r="CX28" s="59"/>
      <c r="CY28" s="30"/>
      <c r="CZ28" s="31"/>
      <c r="DA28" s="31"/>
      <c r="DB28" s="32"/>
      <c r="DC28" s="33"/>
      <c r="DD28" s="30">
        <v>1</v>
      </c>
      <c r="DE28" s="31"/>
      <c r="DF28" s="31"/>
      <c r="DG28" s="32"/>
      <c r="DH28" s="33"/>
      <c r="DI28" s="30">
        <v>1</v>
      </c>
      <c r="DJ28" s="31"/>
      <c r="DK28" s="31"/>
      <c r="DL28" s="32"/>
      <c r="DM28" s="33"/>
      <c r="DN28" s="30">
        <v>1</v>
      </c>
      <c r="DO28" s="31"/>
      <c r="DP28" s="31"/>
      <c r="DQ28" s="32"/>
      <c r="DR28" s="33"/>
      <c r="DS28" s="30" t="s">
        <v>516</v>
      </c>
      <c r="DT28" s="31"/>
      <c r="DU28" s="31"/>
      <c r="DV28" s="32"/>
      <c r="DW28" s="33"/>
      <c r="DX28" s="30"/>
      <c r="DY28" s="31"/>
      <c r="DZ28" s="31"/>
      <c r="EA28" s="32"/>
      <c r="EB28" s="33"/>
      <c r="EC28" s="56"/>
      <c r="ED28" s="57"/>
      <c r="EE28" s="57"/>
      <c r="EF28" s="58"/>
      <c r="EG28" s="59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hidden="1" customHeight="1" x14ac:dyDescent="0.25">
      <c r="A29" s="22" t="s">
        <v>61</v>
      </c>
      <c r="B29" s="47" t="s">
        <v>259</v>
      </c>
      <c r="C29" s="46" t="s">
        <v>260</v>
      </c>
      <c r="D29" s="44">
        <v>76828471</v>
      </c>
      <c r="E29" s="36">
        <f t="shared" si="57"/>
        <v>7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0</v>
      </c>
      <c r="K29" s="23">
        <f t="shared" si="63"/>
        <v>7</v>
      </c>
      <c r="L29" s="37">
        <f t="shared" si="64"/>
        <v>14</v>
      </c>
      <c r="M29" s="23">
        <f t="shared" si="65"/>
        <v>0</v>
      </c>
      <c r="N29" s="23">
        <f t="shared" si="66"/>
        <v>0</v>
      </c>
      <c r="O29" s="23">
        <f t="shared" si="67"/>
        <v>0</v>
      </c>
      <c r="P29" s="23">
        <f t="shared" si="68"/>
        <v>0</v>
      </c>
      <c r="Q29" s="34">
        <f t="shared" si="69"/>
        <v>0</v>
      </c>
      <c r="R29" s="30" t="s">
        <v>459</v>
      </c>
      <c r="S29" s="31"/>
      <c r="T29" s="31"/>
      <c r="U29" s="32"/>
      <c r="V29" s="33"/>
      <c r="W29" s="30" t="s">
        <v>459</v>
      </c>
      <c r="X29" s="31"/>
      <c r="Y29" s="31"/>
      <c r="Z29" s="32"/>
      <c r="AA29" s="33"/>
      <c r="AB29" s="56" t="s">
        <v>459</v>
      </c>
      <c r="AC29" s="57"/>
      <c r="AD29" s="57"/>
      <c r="AE29" s="58"/>
      <c r="AF29" s="59"/>
      <c r="AG29" s="30" t="s">
        <v>459</v>
      </c>
      <c r="AH29" s="31"/>
      <c r="AI29" s="31"/>
      <c r="AJ29" s="32"/>
      <c r="AK29" s="33"/>
      <c r="AL29" s="30" t="s">
        <v>459</v>
      </c>
      <c r="AM29" s="31"/>
      <c r="AN29" s="31"/>
      <c r="AO29" s="32"/>
      <c r="AP29" s="33"/>
      <c r="AQ29" s="56" t="s">
        <v>459</v>
      </c>
      <c r="AR29" s="57"/>
      <c r="AS29" s="57"/>
      <c r="AT29" s="58"/>
      <c r="AU29" s="59"/>
      <c r="AV29" s="30" t="s">
        <v>459</v>
      </c>
      <c r="AW29" s="31"/>
      <c r="AX29" s="31"/>
      <c r="AY29" s="32"/>
      <c r="AZ29" s="33"/>
      <c r="BA29" s="30">
        <v>1</v>
      </c>
      <c r="BB29" s="31"/>
      <c r="BC29" s="31"/>
      <c r="BD29" s="32"/>
      <c r="BE29" s="33"/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/>
      <c r="BP29" s="30">
        <v>1</v>
      </c>
      <c r="BQ29" s="31"/>
      <c r="BR29" s="31"/>
      <c r="BS29" s="32"/>
      <c r="BT29" s="33"/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56"/>
      <c r="CU29" s="57"/>
      <c r="CV29" s="57"/>
      <c r="CW29" s="58"/>
      <c r="CX29" s="59"/>
      <c r="CY29" s="30"/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 t="s">
        <v>516</v>
      </c>
      <c r="DT29" s="31"/>
      <c r="DU29" s="31"/>
      <c r="DV29" s="32"/>
      <c r="DW29" s="33"/>
      <c r="DX29" s="30"/>
      <c r="DY29" s="31"/>
      <c r="DZ29" s="31"/>
      <c r="EA29" s="32"/>
      <c r="EB29" s="33"/>
      <c r="EC29" s="56"/>
      <c r="ED29" s="57"/>
      <c r="EE29" s="57"/>
      <c r="EF29" s="58"/>
      <c r="EG29" s="59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hidden="1" customHeight="1" x14ac:dyDescent="0.25">
      <c r="A30" s="22" t="s">
        <v>62</v>
      </c>
      <c r="B30" s="47" t="s">
        <v>261</v>
      </c>
      <c r="C30" s="46" t="s">
        <v>262</v>
      </c>
      <c r="D30" s="44" t="s">
        <v>411</v>
      </c>
      <c r="E30" s="36">
        <f t="shared" si="57"/>
        <v>13</v>
      </c>
      <c r="F30" s="36">
        <f t="shared" si="58"/>
        <v>1</v>
      </c>
      <c r="G30" s="36">
        <f t="shared" si="59"/>
        <v>0.16666666666666699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14</v>
      </c>
      <c r="M30" s="23">
        <f t="shared" si="65"/>
        <v>1</v>
      </c>
      <c r="N30" s="23">
        <f t="shared" si="66"/>
        <v>0</v>
      </c>
      <c r="O30" s="23">
        <f t="shared" si="67"/>
        <v>0</v>
      </c>
      <c r="P30" s="23">
        <f t="shared" si="68"/>
        <v>0</v>
      </c>
      <c r="Q30" s="34">
        <f t="shared" si="69"/>
        <v>1</v>
      </c>
      <c r="R30" s="30">
        <v>1</v>
      </c>
      <c r="S30" s="31"/>
      <c r="T30" s="31"/>
      <c r="U30" s="32"/>
      <c r="V30" s="33"/>
      <c r="W30" s="30">
        <v>1</v>
      </c>
      <c r="X30" s="31">
        <v>1</v>
      </c>
      <c r="Y30" s="31"/>
      <c r="Z30" s="32"/>
      <c r="AA30" s="33"/>
      <c r="AB30" s="56">
        <v>1</v>
      </c>
      <c r="AC30" s="57"/>
      <c r="AD30" s="57"/>
      <c r="AE30" s="58"/>
      <c r="AF30" s="59"/>
      <c r="AG30" s="30">
        <v>1</v>
      </c>
      <c r="AH30" s="31"/>
      <c r="AI30" s="31"/>
      <c r="AJ30" s="32"/>
      <c r="AK30" s="33"/>
      <c r="AL30" s="30">
        <v>1</v>
      </c>
      <c r="AM30" s="31"/>
      <c r="AN30" s="31"/>
      <c r="AO30" s="32"/>
      <c r="AP30" s="33"/>
      <c r="AQ30" s="56" t="s">
        <v>457</v>
      </c>
      <c r="AR30" s="57"/>
      <c r="AS30" s="57"/>
      <c r="AT30" s="58"/>
      <c r="AU30" s="59"/>
      <c r="AV30" s="30">
        <v>1</v>
      </c>
      <c r="AW30" s="31"/>
      <c r="AX30" s="31"/>
      <c r="AY30" s="32"/>
      <c r="AZ30" s="33"/>
      <c r="BA30" s="30">
        <v>1</v>
      </c>
      <c r="BB30" s="31"/>
      <c r="BC30" s="31"/>
      <c r="BD30" s="32"/>
      <c r="BE30" s="33"/>
      <c r="BF30" s="30">
        <v>1</v>
      </c>
      <c r="BG30" s="31"/>
      <c r="BH30" s="31"/>
      <c r="BI30" s="32"/>
      <c r="BJ30" s="33"/>
      <c r="BK30" s="56">
        <v>1</v>
      </c>
      <c r="BL30" s="57"/>
      <c r="BM30" s="57"/>
      <c r="BN30" s="58"/>
      <c r="BO30" s="59"/>
      <c r="BP30" s="30">
        <v>1</v>
      </c>
      <c r="BQ30" s="31"/>
      <c r="BR30" s="31"/>
      <c r="BS30" s="32"/>
      <c r="BT30" s="33"/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56"/>
      <c r="CU30" s="57"/>
      <c r="CV30" s="57"/>
      <c r="CW30" s="58"/>
      <c r="CX30" s="59"/>
      <c r="CY30" s="30"/>
      <c r="CZ30" s="31"/>
      <c r="DA30" s="31"/>
      <c r="DB30" s="32"/>
      <c r="DC30" s="33"/>
      <c r="DD30" s="30">
        <v>1</v>
      </c>
      <c r="DE30" s="31"/>
      <c r="DF30" s="31"/>
      <c r="DG30" s="32"/>
      <c r="DH30" s="33"/>
      <c r="DI30" s="30">
        <v>1</v>
      </c>
      <c r="DJ30" s="31"/>
      <c r="DK30" s="31"/>
      <c r="DL30" s="32"/>
      <c r="DM30" s="33"/>
      <c r="DN30" s="30">
        <v>1</v>
      </c>
      <c r="DO30" s="31"/>
      <c r="DP30" s="31"/>
      <c r="DQ30" s="32"/>
      <c r="DR30" s="33"/>
      <c r="DS30" s="30" t="s">
        <v>516</v>
      </c>
      <c r="DT30" s="31"/>
      <c r="DU30" s="31"/>
      <c r="DV30" s="32"/>
      <c r="DW30" s="33"/>
      <c r="DX30" s="30"/>
      <c r="DY30" s="31"/>
      <c r="DZ30" s="31"/>
      <c r="EA30" s="32"/>
      <c r="EB30" s="33"/>
      <c r="EC30" s="56"/>
      <c r="ED30" s="57"/>
      <c r="EE30" s="57"/>
      <c r="EF30" s="58"/>
      <c r="EG30" s="59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63</v>
      </c>
      <c r="B31" s="47" t="s">
        <v>496</v>
      </c>
      <c r="C31" s="72" t="s">
        <v>497</v>
      </c>
      <c r="D31" s="73" t="s">
        <v>510</v>
      </c>
      <c r="E31" s="36">
        <f t="shared" si="57"/>
        <v>3</v>
      </c>
      <c r="F31" s="36">
        <f t="shared" si="58"/>
        <v>0</v>
      </c>
      <c r="G31" s="36">
        <f t="shared" si="59"/>
        <v>0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3</v>
      </c>
      <c r="M31" s="23">
        <f t="shared" si="65"/>
        <v>0.75</v>
      </c>
      <c r="N31" s="23">
        <f t="shared" si="66"/>
        <v>0</v>
      </c>
      <c r="O31" s="23">
        <f t="shared" si="67"/>
        <v>0</v>
      </c>
      <c r="P31" s="23">
        <f t="shared" si="68"/>
        <v>0</v>
      </c>
      <c r="Q31" s="34">
        <f t="shared" si="69"/>
        <v>0.75</v>
      </c>
      <c r="R31" s="30"/>
      <c r="S31" s="31"/>
      <c r="T31" s="31"/>
      <c r="U31" s="32"/>
      <c r="V31" s="33"/>
      <c r="W31" s="30"/>
      <c r="X31" s="31"/>
      <c r="Y31" s="31"/>
      <c r="Z31" s="32"/>
      <c r="AA31" s="33"/>
      <c r="AB31" s="56"/>
      <c r="AC31" s="57"/>
      <c r="AD31" s="57"/>
      <c r="AE31" s="58"/>
      <c r="AF31" s="59"/>
      <c r="AG31" s="30"/>
      <c r="AH31" s="31"/>
      <c r="AI31" s="31"/>
      <c r="AJ31" s="32"/>
      <c r="AK31" s="33"/>
      <c r="AL31" s="30"/>
      <c r="AM31" s="31"/>
      <c r="AN31" s="31"/>
      <c r="AO31" s="32"/>
      <c r="AP31" s="33"/>
      <c r="AQ31" s="56"/>
      <c r="AR31" s="57"/>
      <c r="AS31" s="57"/>
      <c r="AT31" s="58"/>
      <c r="AU31" s="59"/>
      <c r="AV31" s="30"/>
      <c r="AW31" s="31"/>
      <c r="AX31" s="31"/>
      <c r="AY31" s="32"/>
      <c r="AZ31" s="33"/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56"/>
      <c r="BL31" s="57"/>
      <c r="BM31" s="57"/>
      <c r="BN31" s="58"/>
      <c r="BO31" s="59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56"/>
      <c r="CU31" s="57"/>
      <c r="CV31" s="57"/>
      <c r="CW31" s="58"/>
      <c r="CX31" s="59"/>
      <c r="CY31" s="30"/>
      <c r="CZ31" s="31"/>
      <c r="DA31" s="31"/>
      <c r="DB31" s="32"/>
      <c r="DC31" s="33"/>
      <c r="DD31" s="30">
        <v>1</v>
      </c>
      <c r="DE31" s="31"/>
      <c r="DF31" s="31"/>
      <c r="DG31" s="32"/>
      <c r="DH31" s="33"/>
      <c r="DI31" s="30">
        <v>1</v>
      </c>
      <c r="DJ31" s="31">
        <v>0.5</v>
      </c>
      <c r="DK31" s="31"/>
      <c r="DL31" s="32"/>
      <c r="DM31" s="33"/>
      <c r="DN31" s="30">
        <v>1</v>
      </c>
      <c r="DO31" s="31">
        <v>0.25</v>
      </c>
      <c r="DP31" s="31"/>
      <c r="DQ31" s="32"/>
      <c r="DR31" s="33"/>
      <c r="DS31" s="30" t="s">
        <v>516</v>
      </c>
      <c r="DT31" s="31"/>
      <c r="DU31" s="31"/>
      <c r="DV31" s="32"/>
      <c r="DW31" s="33"/>
      <c r="DX31" s="30"/>
      <c r="DY31" s="31"/>
      <c r="DZ31" s="31"/>
      <c r="EA31" s="32"/>
      <c r="EB31" s="33"/>
      <c r="EC31" s="56"/>
      <c r="ED31" s="57"/>
      <c r="EE31" s="57"/>
      <c r="EF31" s="58"/>
      <c r="EG31" s="59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hidden="1" customHeight="1" x14ac:dyDescent="0.25">
      <c r="A32" s="22" t="s">
        <v>64</v>
      </c>
      <c r="B32" s="47" t="s">
        <v>263</v>
      </c>
      <c r="C32" s="46" t="s">
        <v>264</v>
      </c>
      <c r="D32" s="44" t="s">
        <v>412</v>
      </c>
      <c r="E32" s="36">
        <f t="shared" si="57"/>
        <v>9</v>
      </c>
      <c r="F32" s="36">
        <f t="shared" si="58"/>
        <v>4</v>
      </c>
      <c r="G32" s="36">
        <f t="shared" si="59"/>
        <v>0.66666666666666796</v>
      </c>
      <c r="H32" s="23">
        <f t="shared" si="60"/>
        <v>0</v>
      </c>
      <c r="I32" s="23">
        <f t="shared" si="61"/>
        <v>0</v>
      </c>
      <c r="J32" s="23">
        <f t="shared" si="62"/>
        <v>1</v>
      </c>
      <c r="K32" s="23">
        <f t="shared" si="63"/>
        <v>0</v>
      </c>
      <c r="L32" s="37">
        <f t="shared" si="64"/>
        <v>14</v>
      </c>
      <c r="M32" s="23">
        <f t="shared" si="65"/>
        <v>0</v>
      </c>
      <c r="N32" s="23">
        <f t="shared" si="66"/>
        <v>0</v>
      </c>
      <c r="O32" s="23">
        <f t="shared" si="67"/>
        <v>0</v>
      </c>
      <c r="P32" s="23">
        <f t="shared" si="68"/>
        <v>0</v>
      </c>
      <c r="Q32" s="34">
        <f t="shared" si="69"/>
        <v>0</v>
      </c>
      <c r="R32" s="30" t="s">
        <v>458</v>
      </c>
      <c r="S32" s="31"/>
      <c r="T32" s="31"/>
      <c r="U32" s="32"/>
      <c r="V32" s="33"/>
      <c r="W32" s="30" t="s">
        <v>457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/>
      <c r="AI32" s="31"/>
      <c r="AJ32" s="32"/>
      <c r="AK32" s="33"/>
      <c r="AL32" s="30">
        <v>1</v>
      </c>
      <c r="AM32" s="31"/>
      <c r="AN32" s="31"/>
      <c r="AO32" s="32"/>
      <c r="AP32" s="33"/>
      <c r="AQ32" s="56">
        <v>1</v>
      </c>
      <c r="AR32" s="57"/>
      <c r="AS32" s="57"/>
      <c r="AT32" s="58"/>
      <c r="AU32" s="59"/>
      <c r="AV32" s="30" t="s">
        <v>457</v>
      </c>
      <c r="AW32" s="31"/>
      <c r="AX32" s="31"/>
      <c r="AY32" s="32"/>
      <c r="AZ32" s="33"/>
      <c r="BA32" s="30" t="s">
        <v>457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>
        <v>1</v>
      </c>
      <c r="BQ32" s="31"/>
      <c r="BR32" s="31"/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56"/>
      <c r="CU32" s="57"/>
      <c r="CV32" s="57"/>
      <c r="CW32" s="58"/>
      <c r="CX32" s="59"/>
      <c r="CY32" s="30"/>
      <c r="CZ32" s="31"/>
      <c r="DA32" s="31"/>
      <c r="DB32" s="32"/>
      <c r="DC32" s="33"/>
      <c r="DD32" s="30" t="s">
        <v>457</v>
      </c>
      <c r="DE32" s="31"/>
      <c r="DF32" s="31"/>
      <c r="DG32" s="32"/>
      <c r="DH32" s="33"/>
      <c r="DI32" s="30">
        <v>1</v>
      </c>
      <c r="DJ32" s="31"/>
      <c r="DK32" s="31"/>
      <c r="DL32" s="32"/>
      <c r="DM32" s="33"/>
      <c r="DN32" s="30">
        <v>1</v>
      </c>
      <c r="DO32" s="31"/>
      <c r="DP32" s="31"/>
      <c r="DQ32" s="32"/>
      <c r="DR32" s="33"/>
      <c r="DS32" s="30" t="s">
        <v>516</v>
      </c>
      <c r="DT32" s="31"/>
      <c r="DU32" s="31"/>
      <c r="DV32" s="32"/>
      <c r="DW32" s="33"/>
      <c r="DX32" s="30"/>
      <c r="DY32" s="31"/>
      <c r="DZ32" s="31"/>
      <c r="EA32" s="32"/>
      <c r="EB32" s="33"/>
      <c r="EC32" s="56"/>
      <c r="ED32" s="57"/>
      <c r="EE32" s="57"/>
      <c r="EF32" s="58"/>
      <c r="EG32" s="59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hidden="1" customHeight="1" x14ac:dyDescent="0.25">
      <c r="A33" s="22" t="s">
        <v>67</v>
      </c>
      <c r="B33" s="47" t="s">
        <v>267</v>
      </c>
      <c r="C33" s="46" t="s">
        <v>268</v>
      </c>
      <c r="D33" s="44" t="s">
        <v>414</v>
      </c>
      <c r="E33" s="36">
        <f t="shared" si="57"/>
        <v>14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0</v>
      </c>
      <c r="K33" s="23">
        <f t="shared" si="63"/>
        <v>0</v>
      </c>
      <c r="L33" s="37">
        <f t="shared" si="64"/>
        <v>14</v>
      </c>
      <c r="M33" s="23">
        <f t="shared" si="65"/>
        <v>2.25</v>
      </c>
      <c r="N33" s="23">
        <f t="shared" si="66"/>
        <v>0</v>
      </c>
      <c r="O33" s="23">
        <f t="shared" si="67"/>
        <v>0</v>
      </c>
      <c r="P33" s="23">
        <f t="shared" si="68"/>
        <v>0</v>
      </c>
      <c r="Q33" s="34">
        <f t="shared" si="69"/>
        <v>2.25</v>
      </c>
      <c r="R33" s="30">
        <v>1</v>
      </c>
      <c r="S33" s="31"/>
      <c r="T33" s="31"/>
      <c r="U33" s="32"/>
      <c r="V33" s="33"/>
      <c r="W33" s="30">
        <v>1</v>
      </c>
      <c r="X33" s="31">
        <v>1.25</v>
      </c>
      <c r="Y33" s="31"/>
      <c r="Z33" s="32"/>
      <c r="AA33" s="33"/>
      <c r="AB33" s="56">
        <v>1</v>
      </c>
      <c r="AC33" s="57"/>
      <c r="AD33" s="57"/>
      <c r="AE33" s="58"/>
      <c r="AF33" s="59"/>
      <c r="AG33" s="30">
        <v>1</v>
      </c>
      <c r="AH33" s="31"/>
      <c r="AI33" s="31"/>
      <c r="AJ33" s="32"/>
      <c r="AK33" s="33"/>
      <c r="AL33" s="30">
        <v>1</v>
      </c>
      <c r="AM33" s="31"/>
      <c r="AN33" s="31"/>
      <c r="AO33" s="32"/>
      <c r="AP33" s="33"/>
      <c r="AQ33" s="56">
        <v>1</v>
      </c>
      <c r="AR33" s="57"/>
      <c r="AS33" s="57"/>
      <c r="AT33" s="58"/>
      <c r="AU33" s="59"/>
      <c r="AV33" s="30">
        <v>1</v>
      </c>
      <c r="AW33" s="31"/>
      <c r="AX33" s="31"/>
      <c r="AY33" s="32"/>
      <c r="AZ33" s="33"/>
      <c r="BA33" s="30">
        <v>1</v>
      </c>
      <c r="BB33" s="31"/>
      <c r="BC33" s="31"/>
      <c r="BD33" s="32"/>
      <c r="BE33" s="33"/>
      <c r="BF33" s="30">
        <v>1</v>
      </c>
      <c r="BG33" s="31"/>
      <c r="BH33" s="31"/>
      <c r="BI33" s="32"/>
      <c r="BJ33" s="33"/>
      <c r="BK33" s="56">
        <v>1</v>
      </c>
      <c r="BL33" s="57"/>
      <c r="BM33" s="57"/>
      <c r="BN33" s="58"/>
      <c r="BO33" s="59"/>
      <c r="BP33" s="30">
        <v>1</v>
      </c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56"/>
      <c r="CU33" s="57"/>
      <c r="CV33" s="57"/>
      <c r="CW33" s="58"/>
      <c r="CX33" s="59"/>
      <c r="CY33" s="30"/>
      <c r="CZ33" s="31"/>
      <c r="DA33" s="31"/>
      <c r="DB33" s="32"/>
      <c r="DC33" s="33"/>
      <c r="DD33" s="30">
        <v>1</v>
      </c>
      <c r="DE33" s="31"/>
      <c r="DF33" s="31"/>
      <c r="DG33" s="32"/>
      <c r="DH33" s="33"/>
      <c r="DI33" s="30">
        <v>1</v>
      </c>
      <c r="DJ33" s="31">
        <v>1</v>
      </c>
      <c r="DK33" s="31"/>
      <c r="DL33" s="32"/>
      <c r="DM33" s="33"/>
      <c r="DN33" s="30">
        <v>1</v>
      </c>
      <c r="DO33" s="31"/>
      <c r="DP33" s="31"/>
      <c r="DQ33" s="32"/>
      <c r="DR33" s="33"/>
      <c r="DS33" s="30" t="s">
        <v>516</v>
      </c>
      <c r="DT33" s="31"/>
      <c r="DU33" s="31"/>
      <c r="DV33" s="32"/>
      <c r="DW33" s="33"/>
      <c r="DX33" s="30"/>
      <c r="DY33" s="31"/>
      <c r="DZ33" s="31"/>
      <c r="EA33" s="32"/>
      <c r="EB33" s="33"/>
      <c r="EC33" s="56"/>
      <c r="ED33" s="57"/>
      <c r="EE33" s="57"/>
      <c r="EF33" s="58"/>
      <c r="EG33" s="59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68</v>
      </c>
      <c r="B34" s="47" t="s">
        <v>269</v>
      </c>
      <c r="C34" s="46" t="s">
        <v>270</v>
      </c>
      <c r="D34" s="44" t="s">
        <v>415</v>
      </c>
      <c r="E34" s="36">
        <f t="shared" si="57"/>
        <v>7</v>
      </c>
      <c r="F34" s="36">
        <f t="shared" si="58"/>
        <v>0</v>
      </c>
      <c r="G34" s="36">
        <f t="shared" si="59"/>
        <v>0</v>
      </c>
      <c r="H34" s="23">
        <f t="shared" si="60"/>
        <v>0</v>
      </c>
      <c r="I34" s="23">
        <f t="shared" si="61"/>
        <v>0</v>
      </c>
      <c r="J34" s="23">
        <f t="shared" si="62"/>
        <v>0</v>
      </c>
      <c r="K34" s="23">
        <f t="shared" si="63"/>
        <v>7</v>
      </c>
      <c r="L34" s="37">
        <f t="shared" si="64"/>
        <v>14</v>
      </c>
      <c r="M34" s="23">
        <f t="shared" si="65"/>
        <v>2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2</v>
      </c>
      <c r="R34" s="30" t="s">
        <v>459</v>
      </c>
      <c r="S34" s="31"/>
      <c r="T34" s="31"/>
      <c r="U34" s="32"/>
      <c r="V34" s="33"/>
      <c r="W34" s="30" t="s">
        <v>459</v>
      </c>
      <c r="X34" s="31"/>
      <c r="Y34" s="31"/>
      <c r="Z34" s="32"/>
      <c r="AA34" s="33"/>
      <c r="AB34" s="56" t="s">
        <v>459</v>
      </c>
      <c r="AC34" s="57"/>
      <c r="AD34" s="57"/>
      <c r="AE34" s="58"/>
      <c r="AF34" s="59"/>
      <c r="AG34" s="30" t="s">
        <v>459</v>
      </c>
      <c r="AH34" s="31"/>
      <c r="AI34" s="31"/>
      <c r="AJ34" s="32"/>
      <c r="AK34" s="33"/>
      <c r="AL34" s="30" t="s">
        <v>459</v>
      </c>
      <c r="AM34" s="31"/>
      <c r="AN34" s="31"/>
      <c r="AO34" s="32"/>
      <c r="AP34" s="33"/>
      <c r="AQ34" s="56" t="s">
        <v>459</v>
      </c>
      <c r="AR34" s="57"/>
      <c r="AS34" s="57"/>
      <c r="AT34" s="58"/>
      <c r="AU34" s="59"/>
      <c r="AV34" s="30" t="s">
        <v>459</v>
      </c>
      <c r="AW34" s="31"/>
      <c r="AX34" s="31"/>
      <c r="AY34" s="32"/>
      <c r="AZ34" s="33"/>
      <c r="BA34" s="30">
        <v>1</v>
      </c>
      <c r="BB34" s="31"/>
      <c r="BC34" s="31"/>
      <c r="BD34" s="32"/>
      <c r="BE34" s="33"/>
      <c r="BF34" s="30">
        <v>1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>
        <v>1</v>
      </c>
      <c r="BQ34" s="31">
        <v>2</v>
      </c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>
        <v>1</v>
      </c>
      <c r="DE34" s="31"/>
      <c r="DF34" s="31"/>
      <c r="DG34" s="32"/>
      <c r="DH34" s="33"/>
      <c r="DI34" s="30">
        <v>1</v>
      </c>
      <c r="DJ34" s="31"/>
      <c r="DK34" s="31"/>
      <c r="DL34" s="32"/>
      <c r="DM34" s="33"/>
      <c r="DN34" s="30">
        <v>1</v>
      </c>
      <c r="DO34" s="31"/>
      <c r="DP34" s="31"/>
      <c r="DQ34" s="32"/>
      <c r="DR34" s="33"/>
      <c r="DS34" s="30" t="s">
        <v>516</v>
      </c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70</v>
      </c>
      <c r="B35" s="47" t="s">
        <v>273</v>
      </c>
      <c r="C35" s="46" t="s">
        <v>274</v>
      </c>
      <c r="D35" s="44" t="s">
        <v>416</v>
      </c>
      <c r="E35" s="36">
        <f t="shared" si="57"/>
        <v>13</v>
      </c>
      <c r="F35" s="36">
        <f t="shared" si="58"/>
        <v>1</v>
      </c>
      <c r="G35" s="36">
        <f t="shared" si="59"/>
        <v>0.16666666666666699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0</v>
      </c>
      <c r="L35" s="37">
        <f t="shared" si="64"/>
        <v>14</v>
      </c>
      <c r="M35" s="23">
        <f t="shared" si="65"/>
        <v>5</v>
      </c>
      <c r="N35" s="23">
        <f t="shared" si="66"/>
        <v>2</v>
      </c>
      <c r="O35" s="23">
        <f t="shared" si="67"/>
        <v>0</v>
      </c>
      <c r="P35" s="23">
        <f t="shared" si="68"/>
        <v>0</v>
      </c>
      <c r="Q35" s="34">
        <f t="shared" si="69"/>
        <v>7</v>
      </c>
      <c r="R35" s="30">
        <v>1</v>
      </c>
      <c r="S35" s="31">
        <v>2</v>
      </c>
      <c r="T35" s="31">
        <v>1</v>
      </c>
      <c r="U35" s="32"/>
      <c r="V35" s="33"/>
      <c r="W35" s="30">
        <v>1</v>
      </c>
      <c r="X35" s="31"/>
      <c r="Y35" s="31"/>
      <c r="Z35" s="32"/>
      <c r="AA35" s="33"/>
      <c r="AB35" s="56">
        <v>1</v>
      </c>
      <c r="AC35" s="57"/>
      <c r="AD35" s="57"/>
      <c r="AE35" s="58"/>
      <c r="AF35" s="59"/>
      <c r="AG35" s="30" t="s">
        <v>457</v>
      </c>
      <c r="AH35" s="31"/>
      <c r="AI35" s="31"/>
      <c r="AJ35" s="32"/>
      <c r="AK35" s="33"/>
      <c r="AL35" s="30">
        <v>1</v>
      </c>
      <c r="AM35" s="31"/>
      <c r="AN35" s="31"/>
      <c r="AO35" s="32"/>
      <c r="AP35" s="33"/>
      <c r="AQ35" s="56">
        <v>1</v>
      </c>
      <c r="AR35" s="57"/>
      <c r="AS35" s="57"/>
      <c r="AT35" s="58"/>
      <c r="AU35" s="59"/>
      <c r="AV35" s="30">
        <v>1</v>
      </c>
      <c r="AW35" s="31"/>
      <c r="AX35" s="31"/>
      <c r="AY35" s="32"/>
      <c r="AZ35" s="33"/>
      <c r="BA35" s="30">
        <v>1</v>
      </c>
      <c r="BB35" s="31">
        <v>1</v>
      </c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/>
      <c r="BP35" s="30">
        <v>1</v>
      </c>
      <c r="BQ35" s="31">
        <v>2</v>
      </c>
      <c r="BR35" s="31">
        <v>1</v>
      </c>
      <c r="BS35" s="32"/>
      <c r="BT35" s="33"/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56"/>
      <c r="CU35" s="57"/>
      <c r="CV35" s="57"/>
      <c r="CW35" s="58"/>
      <c r="CX35" s="59"/>
      <c r="CY35" s="30"/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>
        <v>1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 t="s">
        <v>516</v>
      </c>
      <c r="DT35" s="31"/>
      <c r="DU35" s="31"/>
      <c r="DV35" s="32"/>
      <c r="DW35" s="33"/>
      <c r="DX35" s="30"/>
      <c r="DY35" s="31"/>
      <c r="DZ35" s="31"/>
      <c r="EA35" s="32"/>
      <c r="EB35" s="33"/>
      <c r="EC35" s="56"/>
      <c r="ED35" s="57"/>
      <c r="EE35" s="57"/>
      <c r="EF35" s="58"/>
      <c r="EG35" s="59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hidden="1" customHeight="1" x14ac:dyDescent="0.25">
      <c r="A36" s="22" t="s">
        <v>71</v>
      </c>
      <c r="B36" s="47" t="s">
        <v>466</v>
      </c>
      <c r="C36" s="46" t="s">
        <v>467</v>
      </c>
      <c r="D36" s="44" t="s">
        <v>481</v>
      </c>
      <c r="E36" s="36">
        <f t="shared" si="57"/>
        <v>11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11</v>
      </c>
      <c r="M36" s="23">
        <f t="shared" si="65"/>
        <v>1.5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1.5</v>
      </c>
      <c r="R36" s="30"/>
      <c r="S36" s="31"/>
      <c r="T36" s="31"/>
      <c r="U36" s="32"/>
      <c r="V36" s="33"/>
      <c r="W36" s="30"/>
      <c r="X36" s="31"/>
      <c r="Y36" s="31"/>
      <c r="Z36" s="32"/>
      <c r="AA36" s="33"/>
      <c r="AB36" s="56"/>
      <c r="AC36" s="57"/>
      <c r="AD36" s="57"/>
      <c r="AE36" s="58"/>
      <c r="AF36" s="59"/>
      <c r="AG36" s="30">
        <v>1</v>
      </c>
      <c r="AH36" s="31">
        <v>0.5</v>
      </c>
      <c r="AI36" s="31"/>
      <c r="AJ36" s="32"/>
      <c r="AK36" s="33"/>
      <c r="AL36" s="30">
        <v>1</v>
      </c>
      <c r="AM36" s="31"/>
      <c r="AN36" s="31"/>
      <c r="AO36" s="32"/>
      <c r="AP36" s="33"/>
      <c r="AQ36" s="56">
        <v>1</v>
      </c>
      <c r="AR36" s="57"/>
      <c r="AS36" s="57"/>
      <c r="AT36" s="58"/>
      <c r="AU36" s="59"/>
      <c r="AV36" s="30">
        <v>1</v>
      </c>
      <c r="AW36" s="31"/>
      <c r="AX36" s="31"/>
      <c r="AY36" s="32"/>
      <c r="AZ36" s="33"/>
      <c r="BA36" s="30">
        <v>1</v>
      </c>
      <c r="BB36" s="31"/>
      <c r="BC36" s="31"/>
      <c r="BD36" s="32"/>
      <c r="BE36" s="33"/>
      <c r="BF36" s="30">
        <v>1</v>
      </c>
      <c r="BG36" s="31"/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>
        <v>1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56"/>
      <c r="CU36" s="57"/>
      <c r="CV36" s="57"/>
      <c r="CW36" s="58"/>
      <c r="CX36" s="59"/>
      <c r="CY36" s="30"/>
      <c r="CZ36" s="31"/>
      <c r="DA36" s="31"/>
      <c r="DB36" s="32"/>
      <c r="DC36" s="33"/>
      <c r="DD36" s="30">
        <v>1</v>
      </c>
      <c r="DE36" s="31"/>
      <c r="DF36" s="31"/>
      <c r="DG36" s="32"/>
      <c r="DH36" s="33"/>
      <c r="DI36" s="30">
        <v>1</v>
      </c>
      <c r="DJ36" s="31"/>
      <c r="DK36" s="31"/>
      <c r="DL36" s="32"/>
      <c r="DM36" s="33"/>
      <c r="DN36" s="30">
        <v>1</v>
      </c>
      <c r="DO36" s="31"/>
      <c r="DP36" s="31"/>
      <c r="DQ36" s="32"/>
      <c r="DR36" s="33"/>
      <c r="DS36" s="30" t="s">
        <v>516</v>
      </c>
      <c r="DT36" s="31"/>
      <c r="DU36" s="31"/>
      <c r="DV36" s="32"/>
      <c r="DW36" s="33"/>
      <c r="DX36" s="30"/>
      <c r="DY36" s="31"/>
      <c r="DZ36" s="31"/>
      <c r="EA36" s="32"/>
      <c r="EB36" s="33"/>
      <c r="EC36" s="56"/>
      <c r="ED36" s="57"/>
      <c r="EE36" s="57"/>
      <c r="EF36" s="58"/>
      <c r="EG36" s="59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73</v>
      </c>
      <c r="B37" s="47" t="s">
        <v>277</v>
      </c>
      <c r="C37" s="46" t="s">
        <v>278</v>
      </c>
      <c r="D37" s="51" t="s">
        <v>417</v>
      </c>
      <c r="E37" s="36">
        <f t="shared" si="57"/>
        <v>14</v>
      </c>
      <c r="F37" s="36">
        <f t="shared" si="58"/>
        <v>0</v>
      </c>
      <c r="G37" s="36">
        <f t="shared" si="59"/>
        <v>0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14</v>
      </c>
      <c r="M37" s="23">
        <f t="shared" si="65"/>
        <v>4.5</v>
      </c>
      <c r="N37" s="23">
        <f t="shared" si="66"/>
        <v>0.5</v>
      </c>
      <c r="O37" s="23">
        <f t="shared" si="67"/>
        <v>0</v>
      </c>
      <c r="P37" s="23">
        <f t="shared" si="68"/>
        <v>0</v>
      </c>
      <c r="Q37" s="34">
        <f t="shared" si="69"/>
        <v>5</v>
      </c>
      <c r="R37" s="30">
        <v>1</v>
      </c>
      <c r="S37" s="31">
        <v>1</v>
      </c>
      <c r="T37" s="31"/>
      <c r="U37" s="32"/>
      <c r="V37" s="33"/>
      <c r="W37" s="30">
        <v>1</v>
      </c>
      <c r="X37" s="31">
        <v>0.25</v>
      </c>
      <c r="Y37" s="31"/>
      <c r="Z37" s="32"/>
      <c r="AA37" s="33"/>
      <c r="AB37" s="56">
        <v>1</v>
      </c>
      <c r="AC37" s="57"/>
      <c r="AD37" s="57"/>
      <c r="AE37" s="58"/>
      <c r="AF37" s="59"/>
      <c r="AG37" s="30">
        <v>1</v>
      </c>
      <c r="AH37" s="31">
        <v>1</v>
      </c>
      <c r="AI37" s="31"/>
      <c r="AJ37" s="32"/>
      <c r="AK37" s="33"/>
      <c r="AL37" s="30">
        <v>1</v>
      </c>
      <c r="AM37" s="31">
        <v>0.25</v>
      </c>
      <c r="AN37" s="31"/>
      <c r="AO37" s="32"/>
      <c r="AP37" s="33"/>
      <c r="AQ37" s="56">
        <v>1</v>
      </c>
      <c r="AR37" s="57"/>
      <c r="AS37" s="57"/>
      <c r="AT37" s="58"/>
      <c r="AU37" s="59"/>
      <c r="AV37" s="30">
        <v>1</v>
      </c>
      <c r="AW37" s="31"/>
      <c r="AX37" s="31"/>
      <c r="AY37" s="32"/>
      <c r="AZ37" s="33"/>
      <c r="BA37" s="30">
        <v>1</v>
      </c>
      <c r="BB37" s="31"/>
      <c r="BC37" s="31"/>
      <c r="BD37" s="32"/>
      <c r="BE37" s="33"/>
      <c r="BF37" s="30">
        <v>1</v>
      </c>
      <c r="BG37" s="31"/>
      <c r="BH37" s="31"/>
      <c r="BI37" s="32"/>
      <c r="BJ37" s="33"/>
      <c r="BK37" s="56">
        <v>1</v>
      </c>
      <c r="BL37" s="57"/>
      <c r="BM37" s="57"/>
      <c r="BN37" s="58"/>
      <c r="BO37" s="59"/>
      <c r="BP37" s="30">
        <v>1</v>
      </c>
      <c r="BQ37" s="31">
        <v>2</v>
      </c>
      <c r="BR37" s="31">
        <v>0.5</v>
      </c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56"/>
      <c r="CU37" s="57"/>
      <c r="CV37" s="57"/>
      <c r="CW37" s="58"/>
      <c r="CX37" s="59"/>
      <c r="CY37" s="30"/>
      <c r="CZ37" s="31"/>
      <c r="DA37" s="31"/>
      <c r="DB37" s="32"/>
      <c r="DC37" s="33"/>
      <c r="DD37" s="30">
        <v>1</v>
      </c>
      <c r="DE37" s="31"/>
      <c r="DF37" s="31"/>
      <c r="DG37" s="32"/>
      <c r="DH37" s="33"/>
      <c r="DI37" s="30">
        <v>1</v>
      </c>
      <c r="DJ37" s="31"/>
      <c r="DK37" s="31"/>
      <c r="DL37" s="32"/>
      <c r="DM37" s="33"/>
      <c r="DN37" s="30">
        <v>1</v>
      </c>
      <c r="DO37" s="31"/>
      <c r="DP37" s="31"/>
      <c r="DQ37" s="32"/>
      <c r="DR37" s="33"/>
      <c r="DS37" s="30" t="s">
        <v>516</v>
      </c>
      <c r="DT37" s="31"/>
      <c r="DU37" s="31"/>
      <c r="DV37" s="32"/>
      <c r="DW37" s="33"/>
      <c r="DX37" s="30"/>
      <c r="DY37" s="31"/>
      <c r="DZ37" s="31"/>
      <c r="EA37" s="32"/>
      <c r="EB37" s="33"/>
      <c r="EC37" s="56"/>
      <c r="ED37" s="57"/>
      <c r="EE37" s="57"/>
      <c r="EF37" s="58"/>
      <c r="EG37" s="59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75</v>
      </c>
      <c r="B38" s="47" t="s">
        <v>281</v>
      </c>
      <c r="C38" s="46" t="s">
        <v>198</v>
      </c>
      <c r="D38" s="44" t="s">
        <v>418</v>
      </c>
      <c r="E38" s="36">
        <f t="shared" si="57"/>
        <v>13</v>
      </c>
      <c r="F38" s="36">
        <f t="shared" si="58"/>
        <v>1</v>
      </c>
      <c r="G38" s="36">
        <f t="shared" si="59"/>
        <v>0.16666666666666699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14</v>
      </c>
      <c r="M38" s="23">
        <f t="shared" si="65"/>
        <v>0</v>
      </c>
      <c r="N38" s="23">
        <f t="shared" si="66"/>
        <v>0</v>
      </c>
      <c r="O38" s="23">
        <f t="shared" si="67"/>
        <v>16</v>
      </c>
      <c r="P38" s="23">
        <f t="shared" si="68"/>
        <v>0</v>
      </c>
      <c r="Q38" s="34">
        <f t="shared" si="69"/>
        <v>16</v>
      </c>
      <c r="R38" s="30">
        <v>1</v>
      </c>
      <c r="S38" s="31"/>
      <c r="T38" s="31"/>
      <c r="U38" s="32"/>
      <c r="V38" s="33"/>
      <c r="W38" s="30" t="s">
        <v>457</v>
      </c>
      <c r="X38" s="31"/>
      <c r="Y38" s="31"/>
      <c r="Z38" s="32"/>
      <c r="AA38" s="33"/>
      <c r="AB38" s="56">
        <v>1</v>
      </c>
      <c r="AC38" s="57"/>
      <c r="AD38" s="57"/>
      <c r="AE38" s="58">
        <v>8</v>
      </c>
      <c r="AF38" s="59"/>
      <c r="AG38" s="30">
        <v>1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>
        <v>1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>
        <v>1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>
        <v>1</v>
      </c>
      <c r="DE38" s="31"/>
      <c r="DF38" s="31"/>
      <c r="DG38" s="32"/>
      <c r="DH38" s="33"/>
      <c r="DI38" s="30">
        <v>1</v>
      </c>
      <c r="DJ38" s="31"/>
      <c r="DK38" s="31"/>
      <c r="DL38" s="32"/>
      <c r="DM38" s="33"/>
      <c r="DN38" s="30">
        <v>1</v>
      </c>
      <c r="DO38" s="31"/>
      <c r="DP38" s="31"/>
      <c r="DQ38" s="32"/>
      <c r="DR38" s="33"/>
      <c r="DS38" s="30" t="s">
        <v>516</v>
      </c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hidden="1" customHeight="1" x14ac:dyDescent="0.25">
      <c r="A39" s="22" t="s">
        <v>77</v>
      </c>
      <c r="B39" s="47" t="s">
        <v>468</v>
      </c>
      <c r="C39" s="46" t="s">
        <v>469</v>
      </c>
      <c r="D39" s="44" t="s">
        <v>482</v>
      </c>
      <c r="E39" s="36">
        <f t="shared" si="57"/>
        <v>10</v>
      </c>
      <c r="F39" s="36">
        <f t="shared" si="58"/>
        <v>1</v>
      </c>
      <c r="G39" s="36">
        <f t="shared" si="59"/>
        <v>0.16666666666666699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11</v>
      </c>
      <c r="M39" s="23">
        <f t="shared" si="65"/>
        <v>4.75</v>
      </c>
      <c r="N39" s="23">
        <f t="shared" si="66"/>
        <v>2</v>
      </c>
      <c r="O39" s="23">
        <f t="shared" si="67"/>
        <v>0</v>
      </c>
      <c r="P39" s="23">
        <f t="shared" si="68"/>
        <v>0</v>
      </c>
      <c r="Q39" s="34">
        <f t="shared" si="69"/>
        <v>6.75</v>
      </c>
      <c r="R39" s="30"/>
      <c r="S39" s="31"/>
      <c r="T39" s="31"/>
      <c r="U39" s="32"/>
      <c r="V39" s="33"/>
      <c r="W39" s="30"/>
      <c r="X39" s="31"/>
      <c r="Y39" s="31"/>
      <c r="Z39" s="32"/>
      <c r="AA39" s="33"/>
      <c r="AB39" s="56"/>
      <c r="AC39" s="57"/>
      <c r="AD39" s="57"/>
      <c r="AE39" s="58"/>
      <c r="AF39" s="59"/>
      <c r="AG39" s="30">
        <v>1</v>
      </c>
      <c r="AH39" s="31">
        <v>0.5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/>
      <c r="AS39" s="57"/>
      <c r="AT39" s="58"/>
      <c r="AU39" s="59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 t="s">
        <v>457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1</v>
      </c>
      <c r="BQ39" s="31">
        <v>0.25</v>
      </c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56"/>
      <c r="CU39" s="57"/>
      <c r="CV39" s="57"/>
      <c r="CW39" s="58"/>
      <c r="CX39" s="59"/>
      <c r="CY39" s="30"/>
      <c r="CZ39" s="31"/>
      <c r="DA39" s="31"/>
      <c r="DB39" s="32"/>
      <c r="DC39" s="33"/>
      <c r="DD39" s="30">
        <v>1</v>
      </c>
      <c r="DE39" s="31">
        <v>2</v>
      </c>
      <c r="DF39" s="31">
        <v>1</v>
      </c>
      <c r="DG39" s="32"/>
      <c r="DH39" s="33"/>
      <c r="DI39" s="30">
        <v>1</v>
      </c>
      <c r="DJ39" s="31">
        <v>2</v>
      </c>
      <c r="DK39" s="31">
        <v>1</v>
      </c>
      <c r="DL39" s="32"/>
      <c r="DM39" s="33"/>
      <c r="DN39" s="30">
        <v>1</v>
      </c>
      <c r="DO39" s="31"/>
      <c r="DP39" s="31"/>
      <c r="DQ39" s="32"/>
      <c r="DR39" s="33"/>
      <c r="DS39" s="30" t="s">
        <v>516</v>
      </c>
      <c r="DT39" s="31"/>
      <c r="DU39" s="31"/>
      <c r="DV39" s="32"/>
      <c r="DW39" s="33"/>
      <c r="DX39" s="30"/>
      <c r="DY39" s="31"/>
      <c r="DZ39" s="31"/>
      <c r="EA39" s="32"/>
      <c r="EB39" s="33"/>
      <c r="EC39" s="56"/>
      <c r="ED39" s="57"/>
      <c r="EE39" s="57"/>
      <c r="EF39" s="58"/>
      <c r="EG39" s="59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25">
      <c r="A40" s="22" t="s">
        <v>81</v>
      </c>
      <c r="B40" s="47" t="s">
        <v>286</v>
      </c>
      <c r="C40" s="46" t="s">
        <v>287</v>
      </c>
      <c r="D40" s="44">
        <v>75325472</v>
      </c>
      <c r="E40" s="36">
        <f t="shared" si="57"/>
        <v>14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0</v>
      </c>
      <c r="K40" s="23">
        <f t="shared" si="63"/>
        <v>0</v>
      </c>
      <c r="L40" s="37">
        <f t="shared" si="64"/>
        <v>14</v>
      </c>
      <c r="M40" s="23">
        <f t="shared" si="65"/>
        <v>1</v>
      </c>
      <c r="N40" s="23">
        <f t="shared" si="66"/>
        <v>0</v>
      </c>
      <c r="O40" s="23">
        <f t="shared" si="67"/>
        <v>0</v>
      </c>
      <c r="P40" s="23">
        <f t="shared" si="68"/>
        <v>8</v>
      </c>
      <c r="Q40" s="34">
        <f t="shared" si="69"/>
        <v>9</v>
      </c>
      <c r="R40" s="30">
        <v>1</v>
      </c>
      <c r="S40" s="31"/>
      <c r="T40" s="31"/>
      <c r="U40" s="32"/>
      <c r="V40" s="33">
        <v>8</v>
      </c>
      <c r="W40" s="30">
        <v>1</v>
      </c>
      <c r="X40" s="31"/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1</v>
      </c>
      <c r="AH40" s="31"/>
      <c r="AI40" s="31"/>
      <c r="AJ40" s="32"/>
      <c r="AK40" s="33"/>
      <c r="AL40" s="30">
        <v>1</v>
      </c>
      <c r="AM40" s="31"/>
      <c r="AN40" s="31"/>
      <c r="AO40" s="32"/>
      <c r="AP40" s="33"/>
      <c r="AQ40" s="56">
        <v>1</v>
      </c>
      <c r="AR40" s="57"/>
      <c r="AS40" s="57"/>
      <c r="AT40" s="58"/>
      <c r="AU40" s="59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>
        <v>1</v>
      </c>
      <c r="BG40" s="31"/>
      <c r="BH40" s="31"/>
      <c r="BI40" s="32"/>
      <c r="BJ40" s="33"/>
      <c r="BK40" s="56">
        <v>1</v>
      </c>
      <c r="BL40" s="57"/>
      <c r="BM40" s="57"/>
      <c r="BN40" s="58"/>
      <c r="BO40" s="59"/>
      <c r="BP40" s="30">
        <v>1</v>
      </c>
      <c r="BQ40" s="31">
        <v>1</v>
      </c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56"/>
      <c r="CU40" s="57"/>
      <c r="CV40" s="57"/>
      <c r="CW40" s="58"/>
      <c r="CX40" s="59"/>
      <c r="CY40" s="30"/>
      <c r="CZ40" s="31"/>
      <c r="DA40" s="31"/>
      <c r="DB40" s="32"/>
      <c r="DC40" s="33"/>
      <c r="DD40" s="30">
        <v>1</v>
      </c>
      <c r="DE40" s="31"/>
      <c r="DF40" s="31"/>
      <c r="DG40" s="32"/>
      <c r="DH40" s="33"/>
      <c r="DI40" s="30">
        <v>1</v>
      </c>
      <c r="DJ40" s="31"/>
      <c r="DK40" s="31"/>
      <c r="DL40" s="32"/>
      <c r="DM40" s="33"/>
      <c r="DN40" s="30">
        <v>1</v>
      </c>
      <c r="DO40" s="31"/>
      <c r="DP40" s="31"/>
      <c r="DQ40" s="32"/>
      <c r="DR40" s="33"/>
      <c r="DS40" s="30" t="s">
        <v>516</v>
      </c>
      <c r="DT40" s="31"/>
      <c r="DU40" s="31"/>
      <c r="DV40" s="32"/>
      <c r="DW40" s="33"/>
      <c r="DX40" s="30"/>
      <c r="DY40" s="31"/>
      <c r="DZ40" s="31"/>
      <c r="EA40" s="32"/>
      <c r="EB40" s="33"/>
      <c r="EC40" s="56"/>
      <c r="ED40" s="57"/>
      <c r="EE40" s="57"/>
      <c r="EF40" s="58"/>
      <c r="EG40" s="59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hidden="1" customHeight="1" x14ac:dyDescent="0.25">
      <c r="A41" s="22" t="s">
        <v>83</v>
      </c>
      <c r="B41" s="45" t="s">
        <v>290</v>
      </c>
      <c r="C41" s="48" t="s">
        <v>291</v>
      </c>
      <c r="D41" s="44" t="s">
        <v>421</v>
      </c>
      <c r="E41" s="36">
        <f t="shared" si="57"/>
        <v>11</v>
      </c>
      <c r="F41" s="36">
        <f t="shared" si="58"/>
        <v>3</v>
      </c>
      <c r="G41" s="36">
        <f t="shared" si="59"/>
        <v>0.500000000000001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14</v>
      </c>
      <c r="M41" s="23">
        <f t="shared" si="65"/>
        <v>2.75</v>
      </c>
      <c r="N41" s="23">
        <f t="shared" si="66"/>
        <v>1</v>
      </c>
      <c r="O41" s="23">
        <f t="shared" si="67"/>
        <v>0</v>
      </c>
      <c r="P41" s="23">
        <f t="shared" si="68"/>
        <v>0</v>
      </c>
      <c r="Q41" s="34">
        <f t="shared" si="69"/>
        <v>3.75</v>
      </c>
      <c r="R41" s="30">
        <v>1</v>
      </c>
      <c r="S41" s="31">
        <v>0.5</v>
      </c>
      <c r="T41" s="31"/>
      <c r="U41" s="32"/>
      <c r="V41" s="33"/>
      <c r="W41" s="30">
        <v>1</v>
      </c>
      <c r="X41" s="31">
        <v>2</v>
      </c>
      <c r="Y41" s="31">
        <v>1</v>
      </c>
      <c r="Z41" s="32"/>
      <c r="AA41" s="33"/>
      <c r="AB41" s="56">
        <v>1</v>
      </c>
      <c r="AC41" s="57"/>
      <c r="AD41" s="57"/>
      <c r="AE41" s="58"/>
      <c r="AF41" s="59"/>
      <c r="AG41" s="30" t="s">
        <v>457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>
        <v>1</v>
      </c>
      <c r="AR41" s="57">
        <v>0.25</v>
      </c>
      <c r="AS41" s="57"/>
      <c r="AT41" s="58"/>
      <c r="AU41" s="59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>
        <v>1</v>
      </c>
      <c r="BG41" s="31"/>
      <c r="BH41" s="31"/>
      <c r="BI41" s="32"/>
      <c r="BJ41" s="33"/>
      <c r="BK41" s="56">
        <v>1</v>
      </c>
      <c r="BL41" s="57"/>
      <c r="BM41" s="57"/>
      <c r="BN41" s="58"/>
      <c r="BO41" s="59"/>
      <c r="BP41" s="30" t="s">
        <v>457</v>
      </c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56"/>
      <c r="CU41" s="57"/>
      <c r="CV41" s="57"/>
      <c r="CW41" s="58"/>
      <c r="CX41" s="59"/>
      <c r="CY41" s="30"/>
      <c r="CZ41" s="31"/>
      <c r="DA41" s="31"/>
      <c r="DB41" s="32"/>
      <c r="DC41" s="33"/>
      <c r="DD41" s="30" t="s">
        <v>457</v>
      </c>
      <c r="DE41" s="31"/>
      <c r="DF41" s="31"/>
      <c r="DG41" s="32"/>
      <c r="DH41" s="33"/>
      <c r="DI41" s="30">
        <v>1</v>
      </c>
      <c r="DJ41" s="31"/>
      <c r="DK41" s="31"/>
      <c r="DL41" s="32"/>
      <c r="DM41" s="33"/>
      <c r="DN41" s="30">
        <v>1</v>
      </c>
      <c r="DO41" s="31"/>
      <c r="DP41" s="31"/>
      <c r="DQ41" s="32"/>
      <c r="DR41" s="33"/>
      <c r="DS41" s="30" t="s">
        <v>516</v>
      </c>
      <c r="DT41" s="31"/>
      <c r="DU41" s="31"/>
      <c r="DV41" s="32"/>
      <c r="DW41" s="33"/>
      <c r="DX41" s="30"/>
      <c r="DY41" s="31"/>
      <c r="DZ41" s="31"/>
      <c r="EA41" s="32"/>
      <c r="EB41" s="33"/>
      <c r="EC41" s="56"/>
      <c r="ED41" s="57"/>
      <c r="EE41" s="57"/>
      <c r="EF41" s="58"/>
      <c r="EG41" s="59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hidden="1" customHeight="1" x14ac:dyDescent="0.25">
      <c r="A42" s="22" t="s">
        <v>91</v>
      </c>
      <c r="B42" s="47" t="s">
        <v>296</v>
      </c>
      <c r="C42" s="46" t="s">
        <v>297</v>
      </c>
      <c r="D42" s="44" t="s">
        <v>422</v>
      </c>
      <c r="E42" s="36">
        <f t="shared" si="57"/>
        <v>14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0</v>
      </c>
      <c r="K42" s="23">
        <f t="shared" si="63"/>
        <v>0</v>
      </c>
      <c r="L42" s="37">
        <f t="shared" si="64"/>
        <v>14</v>
      </c>
      <c r="M42" s="23">
        <f t="shared" si="65"/>
        <v>10.25</v>
      </c>
      <c r="N42" s="23">
        <f t="shared" si="66"/>
        <v>0</v>
      </c>
      <c r="O42" s="23">
        <f t="shared" si="67"/>
        <v>0</v>
      </c>
      <c r="P42" s="23">
        <f t="shared" si="68"/>
        <v>0</v>
      </c>
      <c r="Q42" s="34">
        <f t="shared" si="69"/>
        <v>10.25</v>
      </c>
      <c r="R42" s="30">
        <v>1</v>
      </c>
      <c r="S42" s="31">
        <v>1.75</v>
      </c>
      <c r="T42" s="31"/>
      <c r="U42" s="32"/>
      <c r="V42" s="33"/>
      <c r="W42" s="30">
        <v>1</v>
      </c>
      <c r="X42" s="31">
        <v>1</v>
      </c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>
        <v>2</v>
      </c>
      <c r="AI42" s="31"/>
      <c r="AJ42" s="32"/>
      <c r="AK42" s="33"/>
      <c r="AL42" s="30">
        <v>1</v>
      </c>
      <c r="AM42" s="31">
        <v>1</v>
      </c>
      <c r="AN42" s="31"/>
      <c r="AO42" s="32"/>
      <c r="AP42" s="33"/>
      <c r="AQ42" s="56">
        <v>1</v>
      </c>
      <c r="AR42" s="57">
        <v>1</v>
      </c>
      <c r="AS42" s="57"/>
      <c r="AT42" s="58"/>
      <c r="AU42" s="59"/>
      <c r="AV42" s="30">
        <v>1</v>
      </c>
      <c r="AW42" s="31">
        <v>1</v>
      </c>
      <c r="AX42" s="31"/>
      <c r="AY42" s="32"/>
      <c r="AZ42" s="33"/>
      <c r="BA42" s="30">
        <v>1</v>
      </c>
      <c r="BB42" s="31">
        <v>0.5</v>
      </c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2</v>
      </c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56"/>
      <c r="CU42" s="57"/>
      <c r="CV42" s="57"/>
      <c r="CW42" s="58"/>
      <c r="CX42" s="59"/>
      <c r="CY42" s="30"/>
      <c r="CZ42" s="31"/>
      <c r="DA42" s="31"/>
      <c r="DB42" s="32"/>
      <c r="DC42" s="33"/>
      <c r="DD42" s="30">
        <v>1</v>
      </c>
      <c r="DE42" s="31"/>
      <c r="DF42" s="31"/>
      <c r="DG42" s="32"/>
      <c r="DH42" s="33"/>
      <c r="DI42" s="30">
        <v>1</v>
      </c>
      <c r="DJ42" s="31"/>
      <c r="DK42" s="31"/>
      <c r="DL42" s="32"/>
      <c r="DM42" s="33"/>
      <c r="DN42" s="30">
        <v>1</v>
      </c>
      <c r="DO42" s="31"/>
      <c r="DP42" s="31"/>
      <c r="DQ42" s="32"/>
      <c r="DR42" s="33"/>
      <c r="DS42" s="30" t="s">
        <v>516</v>
      </c>
      <c r="DT42" s="31"/>
      <c r="DU42" s="31"/>
      <c r="DV42" s="32"/>
      <c r="DW42" s="33"/>
      <c r="DX42" s="30"/>
      <c r="DY42" s="31"/>
      <c r="DZ42" s="31"/>
      <c r="EA42" s="32"/>
      <c r="EB42" s="33"/>
      <c r="EC42" s="56"/>
      <c r="ED42" s="57"/>
      <c r="EE42" s="57"/>
      <c r="EF42" s="58"/>
      <c r="EG42" s="59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hidden="1" customHeight="1" x14ac:dyDescent="0.25">
      <c r="A43" s="22" t="s">
        <v>95</v>
      </c>
      <c r="B43" s="47" t="s">
        <v>304</v>
      </c>
      <c r="C43" s="46" t="s">
        <v>305</v>
      </c>
      <c r="D43" s="51" t="s">
        <v>424</v>
      </c>
      <c r="E43" s="36">
        <f t="shared" si="57"/>
        <v>14</v>
      </c>
      <c r="F43" s="36">
        <f t="shared" si="58"/>
        <v>0</v>
      </c>
      <c r="G43" s="36">
        <f t="shared" si="59"/>
        <v>0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14</v>
      </c>
      <c r="M43" s="23">
        <f t="shared" si="65"/>
        <v>11.25</v>
      </c>
      <c r="N43" s="23">
        <f t="shared" si="66"/>
        <v>1</v>
      </c>
      <c r="O43" s="23">
        <f t="shared" si="67"/>
        <v>0</v>
      </c>
      <c r="P43" s="23">
        <f t="shared" si="68"/>
        <v>0</v>
      </c>
      <c r="Q43" s="34">
        <f t="shared" si="69"/>
        <v>12.25</v>
      </c>
      <c r="R43" s="30">
        <v>1</v>
      </c>
      <c r="S43" s="31">
        <v>2</v>
      </c>
      <c r="T43" s="31"/>
      <c r="U43" s="32"/>
      <c r="V43" s="33"/>
      <c r="W43" s="30">
        <v>1</v>
      </c>
      <c r="X43" s="31">
        <v>1.25</v>
      </c>
      <c r="Y43" s="31"/>
      <c r="Z43" s="32"/>
      <c r="AA43" s="33"/>
      <c r="AB43" s="56">
        <v>1</v>
      </c>
      <c r="AC43" s="57"/>
      <c r="AD43" s="57"/>
      <c r="AE43" s="58"/>
      <c r="AF43" s="59"/>
      <c r="AG43" s="30">
        <v>1</v>
      </c>
      <c r="AH43" s="31">
        <v>0.75</v>
      </c>
      <c r="AI43" s="31"/>
      <c r="AJ43" s="32"/>
      <c r="AK43" s="33"/>
      <c r="AL43" s="30">
        <v>1</v>
      </c>
      <c r="AM43" s="31">
        <v>1</v>
      </c>
      <c r="AN43" s="31"/>
      <c r="AO43" s="32"/>
      <c r="AP43" s="33"/>
      <c r="AQ43" s="56">
        <v>1</v>
      </c>
      <c r="AR43" s="57"/>
      <c r="AS43" s="57"/>
      <c r="AT43" s="58"/>
      <c r="AU43" s="59"/>
      <c r="AV43" s="30">
        <v>1</v>
      </c>
      <c r="AW43" s="31">
        <v>0.25</v>
      </c>
      <c r="AX43" s="31"/>
      <c r="AY43" s="32"/>
      <c r="AZ43" s="33"/>
      <c r="BA43" s="30">
        <v>1</v>
      </c>
      <c r="BB43" s="31">
        <v>0.5</v>
      </c>
      <c r="BC43" s="31"/>
      <c r="BD43" s="32"/>
      <c r="BE43" s="33"/>
      <c r="BF43" s="30">
        <v>1</v>
      </c>
      <c r="BG43" s="31"/>
      <c r="BH43" s="31"/>
      <c r="BI43" s="32"/>
      <c r="BJ43" s="33"/>
      <c r="BK43" s="56">
        <v>1</v>
      </c>
      <c r="BL43" s="57"/>
      <c r="BM43" s="57"/>
      <c r="BN43" s="58"/>
      <c r="BO43" s="59"/>
      <c r="BP43" s="30">
        <v>1</v>
      </c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56"/>
      <c r="CU43" s="57"/>
      <c r="CV43" s="57"/>
      <c r="CW43" s="58"/>
      <c r="CX43" s="59"/>
      <c r="CY43" s="30"/>
      <c r="CZ43" s="31"/>
      <c r="DA43" s="31"/>
      <c r="DB43" s="32"/>
      <c r="DC43" s="33"/>
      <c r="DD43" s="30">
        <v>1</v>
      </c>
      <c r="DE43" s="31">
        <v>2</v>
      </c>
      <c r="DF43" s="31">
        <v>0.5</v>
      </c>
      <c r="DG43" s="32"/>
      <c r="DH43" s="33"/>
      <c r="DI43" s="30">
        <v>1</v>
      </c>
      <c r="DJ43" s="31">
        <v>2</v>
      </c>
      <c r="DK43" s="31">
        <v>0.5</v>
      </c>
      <c r="DL43" s="32"/>
      <c r="DM43" s="33"/>
      <c r="DN43" s="30">
        <v>1</v>
      </c>
      <c r="DO43" s="31">
        <v>1.5</v>
      </c>
      <c r="DP43" s="31"/>
      <c r="DQ43" s="32"/>
      <c r="DR43" s="33"/>
      <c r="DS43" s="30" t="s">
        <v>516</v>
      </c>
      <c r="DT43" s="31"/>
      <c r="DU43" s="31"/>
      <c r="DV43" s="32"/>
      <c r="DW43" s="33"/>
      <c r="DX43" s="30"/>
      <c r="DY43" s="31"/>
      <c r="DZ43" s="31"/>
      <c r="EA43" s="32"/>
      <c r="EB43" s="33"/>
      <c r="EC43" s="56"/>
      <c r="ED43" s="57"/>
      <c r="EE43" s="57"/>
      <c r="EF43" s="58"/>
      <c r="EG43" s="59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96</v>
      </c>
      <c r="B44" s="47" t="s">
        <v>306</v>
      </c>
      <c r="C44" s="46" t="s">
        <v>307</v>
      </c>
      <c r="D44" s="44" t="s">
        <v>425</v>
      </c>
      <c r="E44" s="36">
        <f t="shared" ref="E44:E75" si="70">SUMIF($R$11:$FK$11,"T",R44:FK44)</f>
        <v>12.969999999999999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1.0300000000000011</v>
      </c>
      <c r="G44" s="36">
        <f t="shared" ref="G44:G75" si="72">+COUNTIF(R44:FK44,"F")*0.166666666666667</f>
        <v>0.16666666666666699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0</v>
      </c>
      <c r="K44" s="23">
        <f t="shared" ref="K44:K75" si="76">COUNTIF(R44:FK44,"V")</f>
        <v>0</v>
      </c>
      <c r="L44" s="37">
        <f t="shared" ref="L44:L75" si="77">+E44+F44+H44+I44+J44+K44</f>
        <v>14</v>
      </c>
      <c r="M44" s="23">
        <f t="shared" ref="M44:M75" si="78">SUMIF($R$11:$FK$11,$M$11,R44:FK44)</f>
        <v>0</v>
      </c>
      <c r="N44" s="23">
        <f t="shared" ref="N44:N75" si="79">SUMIF($R$11:$FK$11,$N$11,R44:FK44)</f>
        <v>0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0</v>
      </c>
      <c r="R44" s="30">
        <v>0.97</v>
      </c>
      <c r="S44" s="31"/>
      <c r="T44" s="31"/>
      <c r="U44" s="32"/>
      <c r="V44" s="33"/>
      <c r="W44" s="30">
        <v>1</v>
      </c>
      <c r="X44" s="31"/>
      <c r="Y44" s="31"/>
      <c r="Z44" s="32"/>
      <c r="AA44" s="33"/>
      <c r="AB44" s="56">
        <v>1</v>
      </c>
      <c r="AC44" s="57"/>
      <c r="AD44" s="57"/>
      <c r="AE44" s="58"/>
      <c r="AF44" s="59"/>
      <c r="AG44" s="30" t="s">
        <v>457</v>
      </c>
      <c r="AH44" s="31"/>
      <c r="AI44" s="31"/>
      <c r="AJ44" s="32"/>
      <c r="AK44" s="33"/>
      <c r="AL44" s="30">
        <v>1</v>
      </c>
      <c r="AM44" s="31"/>
      <c r="AN44" s="31"/>
      <c r="AO44" s="32"/>
      <c r="AP44" s="33"/>
      <c r="AQ44" s="56">
        <v>1</v>
      </c>
      <c r="AR44" s="57"/>
      <c r="AS44" s="57"/>
      <c r="AT44" s="58"/>
      <c r="AU44" s="59"/>
      <c r="AV44" s="30">
        <v>1</v>
      </c>
      <c r="AW44" s="31"/>
      <c r="AX44" s="31"/>
      <c r="AY44" s="32"/>
      <c r="AZ44" s="33"/>
      <c r="BA44" s="30">
        <v>1</v>
      </c>
      <c r="BB44" s="31"/>
      <c r="BC44" s="31"/>
      <c r="BD44" s="32"/>
      <c r="BE44" s="33"/>
      <c r="BF44" s="30">
        <v>1</v>
      </c>
      <c r="BG44" s="31"/>
      <c r="BH44" s="31"/>
      <c r="BI44" s="32"/>
      <c r="BJ44" s="33"/>
      <c r="BK44" s="56">
        <v>1</v>
      </c>
      <c r="BL44" s="57"/>
      <c r="BM44" s="57"/>
      <c r="BN44" s="58"/>
      <c r="BO44" s="59"/>
      <c r="BP44" s="30">
        <v>1</v>
      </c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56"/>
      <c r="CU44" s="57"/>
      <c r="CV44" s="57"/>
      <c r="CW44" s="58"/>
      <c r="CX44" s="59"/>
      <c r="CY44" s="30"/>
      <c r="CZ44" s="31"/>
      <c r="DA44" s="31"/>
      <c r="DB44" s="32"/>
      <c r="DC44" s="33"/>
      <c r="DD44" s="30">
        <v>1</v>
      </c>
      <c r="DE44" s="31"/>
      <c r="DF44" s="31"/>
      <c r="DG44" s="32"/>
      <c r="DH44" s="33"/>
      <c r="DI44" s="30">
        <v>1</v>
      </c>
      <c r="DJ44" s="31"/>
      <c r="DK44" s="31"/>
      <c r="DL44" s="32"/>
      <c r="DM44" s="33"/>
      <c r="DN44" s="30">
        <v>1</v>
      </c>
      <c r="DO44" s="31"/>
      <c r="DP44" s="31"/>
      <c r="DQ44" s="32"/>
      <c r="DR44" s="33"/>
      <c r="DS44" s="30" t="s">
        <v>516</v>
      </c>
      <c r="DT44" s="31"/>
      <c r="DU44" s="31"/>
      <c r="DV44" s="32"/>
      <c r="DW44" s="33"/>
      <c r="DX44" s="30"/>
      <c r="DY44" s="31"/>
      <c r="DZ44" s="31"/>
      <c r="EA44" s="32"/>
      <c r="EB44" s="33"/>
      <c r="EC44" s="56"/>
      <c r="ED44" s="57"/>
      <c r="EE44" s="57"/>
      <c r="EF44" s="58"/>
      <c r="EG44" s="59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98</v>
      </c>
      <c r="B45" s="47" t="s">
        <v>310</v>
      </c>
      <c r="C45" s="46" t="s">
        <v>311</v>
      </c>
      <c r="D45" s="44">
        <v>73908404</v>
      </c>
      <c r="E45" s="36">
        <f t="shared" si="70"/>
        <v>12</v>
      </c>
      <c r="F45" s="36">
        <f t="shared" si="71"/>
        <v>2</v>
      </c>
      <c r="G45" s="36">
        <f t="shared" si="72"/>
        <v>0.33333333333333398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14</v>
      </c>
      <c r="M45" s="23">
        <f t="shared" si="78"/>
        <v>4.75</v>
      </c>
      <c r="N45" s="23">
        <f t="shared" si="79"/>
        <v>0</v>
      </c>
      <c r="O45" s="23">
        <f t="shared" si="80"/>
        <v>0</v>
      </c>
      <c r="P45" s="23">
        <f t="shared" si="81"/>
        <v>0</v>
      </c>
      <c r="Q45" s="34">
        <f t="shared" si="82"/>
        <v>4.75</v>
      </c>
      <c r="R45" s="30">
        <v>1</v>
      </c>
      <c r="S45" s="31">
        <v>0.25</v>
      </c>
      <c r="T45" s="31"/>
      <c r="U45" s="32"/>
      <c r="V45" s="33"/>
      <c r="W45" s="30">
        <v>1</v>
      </c>
      <c r="X45" s="31">
        <v>0.25</v>
      </c>
      <c r="Y45" s="31"/>
      <c r="Z45" s="32"/>
      <c r="AA45" s="33"/>
      <c r="AB45" s="56">
        <v>1</v>
      </c>
      <c r="AC45" s="57"/>
      <c r="AD45" s="57"/>
      <c r="AE45" s="58"/>
      <c r="AF45" s="59"/>
      <c r="AG45" s="30">
        <v>1</v>
      </c>
      <c r="AH45" s="31">
        <v>1</v>
      </c>
      <c r="AI45" s="31"/>
      <c r="AJ45" s="32"/>
      <c r="AK45" s="33"/>
      <c r="AL45" s="30">
        <v>1</v>
      </c>
      <c r="AM45" s="31"/>
      <c r="AN45" s="31"/>
      <c r="AO45" s="32"/>
      <c r="AP45" s="33"/>
      <c r="AQ45" s="56" t="s">
        <v>457</v>
      </c>
      <c r="AR45" s="57"/>
      <c r="AS45" s="57"/>
      <c r="AT45" s="58"/>
      <c r="AU45" s="59"/>
      <c r="AV45" s="30">
        <v>1</v>
      </c>
      <c r="AW45" s="31">
        <v>1</v>
      </c>
      <c r="AX45" s="31"/>
      <c r="AY45" s="32"/>
      <c r="AZ45" s="33"/>
      <c r="BA45" s="30">
        <v>1</v>
      </c>
      <c r="BB45" s="31">
        <v>0.25</v>
      </c>
      <c r="BC45" s="31"/>
      <c r="BD45" s="32"/>
      <c r="BE45" s="33"/>
      <c r="BF45" s="30">
        <v>1</v>
      </c>
      <c r="BG45" s="31"/>
      <c r="BH45" s="31"/>
      <c r="BI45" s="32"/>
      <c r="BJ45" s="33"/>
      <c r="BK45" s="56">
        <v>1</v>
      </c>
      <c r="BL45" s="57"/>
      <c r="BM45" s="57"/>
      <c r="BN45" s="58"/>
      <c r="BO45" s="59"/>
      <c r="BP45" s="30">
        <v>1</v>
      </c>
      <c r="BQ45" s="31">
        <v>1</v>
      </c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56"/>
      <c r="CU45" s="57"/>
      <c r="CV45" s="57"/>
      <c r="CW45" s="58"/>
      <c r="CX45" s="59"/>
      <c r="CY45" s="30"/>
      <c r="CZ45" s="31"/>
      <c r="DA45" s="31"/>
      <c r="DB45" s="32"/>
      <c r="DC45" s="33"/>
      <c r="DD45" s="30" t="s">
        <v>457</v>
      </c>
      <c r="DE45" s="31"/>
      <c r="DF45" s="31"/>
      <c r="DG45" s="32"/>
      <c r="DH45" s="33"/>
      <c r="DI45" s="30">
        <v>1</v>
      </c>
      <c r="DJ45" s="31">
        <v>1</v>
      </c>
      <c r="DK45" s="31"/>
      <c r="DL45" s="32"/>
      <c r="DM45" s="33"/>
      <c r="DN45" s="30">
        <v>1</v>
      </c>
      <c r="DO45" s="31"/>
      <c r="DP45" s="31"/>
      <c r="DQ45" s="32"/>
      <c r="DR45" s="33"/>
      <c r="DS45" s="30" t="s">
        <v>516</v>
      </c>
      <c r="DT45" s="31"/>
      <c r="DU45" s="31"/>
      <c r="DV45" s="32"/>
      <c r="DW45" s="33"/>
      <c r="DX45" s="30"/>
      <c r="DY45" s="31"/>
      <c r="DZ45" s="31"/>
      <c r="EA45" s="32"/>
      <c r="EB45" s="33"/>
      <c r="EC45" s="56"/>
      <c r="ED45" s="57"/>
      <c r="EE45" s="57"/>
      <c r="EF45" s="58"/>
      <c r="EG45" s="59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hidden="1" customHeight="1" x14ac:dyDescent="0.25">
      <c r="A46" s="22" t="s">
        <v>30</v>
      </c>
      <c r="B46" s="47" t="s">
        <v>201</v>
      </c>
      <c r="C46" s="46" t="s">
        <v>202</v>
      </c>
      <c r="D46" s="44" t="s">
        <v>396</v>
      </c>
      <c r="E46" s="36">
        <f t="shared" si="70"/>
        <v>9</v>
      </c>
      <c r="F46" s="36">
        <f t="shared" si="71"/>
        <v>6</v>
      </c>
      <c r="G46" s="36">
        <f t="shared" si="72"/>
        <v>1.000000000000002</v>
      </c>
      <c r="H46" s="23">
        <f t="shared" si="73"/>
        <v>0</v>
      </c>
      <c r="I46" s="23">
        <f t="shared" si="74"/>
        <v>0</v>
      </c>
      <c r="J46" s="23">
        <f t="shared" si="75"/>
        <v>0</v>
      </c>
      <c r="K46" s="23">
        <f t="shared" si="76"/>
        <v>0</v>
      </c>
      <c r="L46" s="37">
        <f t="shared" si="77"/>
        <v>15</v>
      </c>
      <c r="M46" s="23">
        <f t="shared" si="78"/>
        <v>3</v>
      </c>
      <c r="N46" s="23">
        <f t="shared" si="79"/>
        <v>0</v>
      </c>
      <c r="O46" s="23">
        <f t="shared" si="80"/>
        <v>8</v>
      </c>
      <c r="P46" s="23">
        <f t="shared" si="81"/>
        <v>17</v>
      </c>
      <c r="Q46" s="34">
        <f t="shared" si="82"/>
        <v>28</v>
      </c>
      <c r="R46" s="30">
        <v>1</v>
      </c>
      <c r="S46" s="31"/>
      <c r="T46" s="31"/>
      <c r="U46" s="32"/>
      <c r="V46" s="33"/>
      <c r="W46" s="30">
        <v>1</v>
      </c>
      <c r="X46" s="31">
        <v>1</v>
      </c>
      <c r="Y46" s="31"/>
      <c r="Z46" s="32"/>
      <c r="AA46" s="33">
        <v>1</v>
      </c>
      <c r="AB46" s="56">
        <v>1</v>
      </c>
      <c r="AC46" s="57"/>
      <c r="AD46" s="57"/>
      <c r="AE46" s="58"/>
      <c r="AF46" s="59"/>
      <c r="AG46" s="30">
        <v>1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56">
        <v>1</v>
      </c>
      <c r="AR46" s="57"/>
      <c r="AS46" s="57"/>
      <c r="AT46" s="58">
        <v>8</v>
      </c>
      <c r="AU46" s="59"/>
      <c r="AV46" s="30" t="s">
        <v>457</v>
      </c>
      <c r="AW46" s="31"/>
      <c r="AX46" s="31"/>
      <c r="AY46" s="32"/>
      <c r="AZ46" s="33"/>
      <c r="BA46" s="30" t="s">
        <v>457</v>
      </c>
      <c r="BB46" s="31"/>
      <c r="BC46" s="31"/>
      <c r="BD46" s="32"/>
      <c r="BE46" s="33"/>
      <c r="BF46" s="30">
        <v>1</v>
      </c>
      <c r="BG46" s="31"/>
      <c r="BH46" s="31"/>
      <c r="BI46" s="32"/>
      <c r="BJ46" s="33"/>
      <c r="BK46" s="56">
        <v>1</v>
      </c>
      <c r="BL46" s="57"/>
      <c r="BM46" s="57"/>
      <c r="BN46" s="58"/>
      <c r="BO46" s="59">
        <v>8</v>
      </c>
      <c r="BP46" s="30">
        <v>1</v>
      </c>
      <c r="BQ46" s="31">
        <v>2</v>
      </c>
      <c r="BR46" s="31"/>
      <c r="BS46" s="32"/>
      <c r="BT46" s="33">
        <v>8</v>
      </c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56"/>
      <c r="CU46" s="57"/>
      <c r="CV46" s="57"/>
      <c r="CW46" s="58"/>
      <c r="CX46" s="59"/>
      <c r="CY46" s="30"/>
      <c r="CZ46" s="31"/>
      <c r="DA46" s="31"/>
      <c r="DB46" s="32"/>
      <c r="DC46" s="33"/>
      <c r="DD46" s="30" t="s">
        <v>457</v>
      </c>
      <c r="DE46" s="31"/>
      <c r="DF46" s="31"/>
      <c r="DG46" s="32"/>
      <c r="DH46" s="33"/>
      <c r="DI46" s="30" t="s">
        <v>457</v>
      </c>
      <c r="DJ46" s="31"/>
      <c r="DK46" s="31"/>
      <c r="DL46" s="32"/>
      <c r="DM46" s="33"/>
      <c r="DN46" s="30" t="s">
        <v>457</v>
      </c>
      <c r="DO46" s="31"/>
      <c r="DP46" s="31"/>
      <c r="DQ46" s="32"/>
      <c r="DR46" s="33"/>
      <c r="DS46" s="30" t="s">
        <v>457</v>
      </c>
      <c r="DT46" s="31"/>
      <c r="DU46" s="31"/>
      <c r="DV46" s="32"/>
      <c r="DW46" s="33"/>
      <c r="DX46" s="30"/>
      <c r="DY46" s="31"/>
      <c r="DZ46" s="31"/>
      <c r="EA46" s="32"/>
      <c r="EB46" s="33"/>
      <c r="EC46" s="56"/>
      <c r="ED46" s="57"/>
      <c r="EE46" s="57"/>
      <c r="EF46" s="58"/>
      <c r="EG46" s="59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100</v>
      </c>
      <c r="B47" s="47" t="s">
        <v>314</v>
      </c>
      <c r="C47" s="46" t="s">
        <v>315</v>
      </c>
      <c r="D47" s="44">
        <v>45264150</v>
      </c>
      <c r="E47" s="36">
        <f t="shared" si="70"/>
        <v>14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14</v>
      </c>
      <c r="M47" s="23">
        <f t="shared" si="78"/>
        <v>6.5</v>
      </c>
      <c r="N47" s="23">
        <f t="shared" si="79"/>
        <v>2</v>
      </c>
      <c r="O47" s="23">
        <f t="shared" si="80"/>
        <v>0</v>
      </c>
      <c r="P47" s="23">
        <f t="shared" si="81"/>
        <v>0</v>
      </c>
      <c r="Q47" s="34">
        <f t="shared" si="82"/>
        <v>8.5</v>
      </c>
      <c r="R47" s="30">
        <v>1</v>
      </c>
      <c r="S47" s="31">
        <v>0.75</v>
      </c>
      <c r="T47" s="31"/>
      <c r="U47" s="32"/>
      <c r="V47" s="33"/>
      <c r="W47" s="30">
        <v>1</v>
      </c>
      <c r="X47" s="31">
        <v>0.25</v>
      </c>
      <c r="Y47" s="31"/>
      <c r="Z47" s="32"/>
      <c r="AA47" s="33"/>
      <c r="AB47" s="56">
        <v>1</v>
      </c>
      <c r="AC47" s="57"/>
      <c r="AD47" s="57"/>
      <c r="AE47" s="58"/>
      <c r="AF47" s="59"/>
      <c r="AG47" s="30">
        <v>1</v>
      </c>
      <c r="AH47" s="31">
        <v>1</v>
      </c>
      <c r="AI47" s="31"/>
      <c r="AJ47" s="32"/>
      <c r="AK47" s="33"/>
      <c r="AL47" s="30">
        <v>1</v>
      </c>
      <c r="AM47" s="31"/>
      <c r="AN47" s="31"/>
      <c r="AO47" s="32"/>
      <c r="AP47" s="33"/>
      <c r="AQ47" s="56">
        <v>1</v>
      </c>
      <c r="AR47" s="57"/>
      <c r="AS47" s="57"/>
      <c r="AT47" s="58"/>
      <c r="AU47" s="59"/>
      <c r="AV47" s="30">
        <v>1</v>
      </c>
      <c r="AW47" s="31"/>
      <c r="AX47" s="31"/>
      <c r="AY47" s="32"/>
      <c r="AZ47" s="33"/>
      <c r="BA47" s="30">
        <v>1</v>
      </c>
      <c r="BB47" s="31"/>
      <c r="BC47" s="31"/>
      <c r="BD47" s="32"/>
      <c r="BE47" s="33"/>
      <c r="BF47" s="30">
        <v>1</v>
      </c>
      <c r="BG47" s="31"/>
      <c r="BH47" s="31"/>
      <c r="BI47" s="32"/>
      <c r="BJ47" s="33"/>
      <c r="BK47" s="56">
        <v>1</v>
      </c>
      <c r="BL47" s="57"/>
      <c r="BM47" s="57"/>
      <c r="BN47" s="58"/>
      <c r="BO47" s="59"/>
      <c r="BP47" s="30">
        <v>1</v>
      </c>
      <c r="BQ47" s="31">
        <v>0.5</v>
      </c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56"/>
      <c r="CU47" s="57"/>
      <c r="CV47" s="57"/>
      <c r="CW47" s="58"/>
      <c r="CX47" s="59"/>
      <c r="CY47" s="30"/>
      <c r="CZ47" s="31"/>
      <c r="DA47" s="31"/>
      <c r="DB47" s="32"/>
      <c r="DC47" s="33"/>
      <c r="DD47" s="30">
        <v>1</v>
      </c>
      <c r="DE47" s="31">
        <v>2</v>
      </c>
      <c r="DF47" s="31">
        <v>1</v>
      </c>
      <c r="DG47" s="32"/>
      <c r="DH47" s="33"/>
      <c r="DI47" s="30">
        <v>1</v>
      </c>
      <c r="DJ47" s="31">
        <v>2</v>
      </c>
      <c r="DK47" s="31">
        <v>1</v>
      </c>
      <c r="DL47" s="32"/>
      <c r="DM47" s="33"/>
      <c r="DN47" s="30">
        <v>1</v>
      </c>
      <c r="DO47" s="31"/>
      <c r="DP47" s="31"/>
      <c r="DQ47" s="32"/>
      <c r="DR47" s="33"/>
      <c r="DS47" s="30" t="s">
        <v>516</v>
      </c>
      <c r="DT47" s="31"/>
      <c r="DU47" s="31"/>
      <c r="DV47" s="32"/>
      <c r="DW47" s="33"/>
      <c r="DX47" s="30"/>
      <c r="DY47" s="31"/>
      <c r="DZ47" s="31"/>
      <c r="EA47" s="32"/>
      <c r="EB47" s="33"/>
      <c r="EC47" s="56"/>
      <c r="ED47" s="57"/>
      <c r="EE47" s="57"/>
      <c r="EF47" s="58"/>
      <c r="EG47" s="59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105</v>
      </c>
      <c r="B48" s="47" t="s">
        <v>324</v>
      </c>
      <c r="C48" s="46" t="s">
        <v>325</v>
      </c>
      <c r="D48" s="44">
        <v>77426095</v>
      </c>
      <c r="E48" s="36">
        <f t="shared" si="70"/>
        <v>14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14</v>
      </c>
      <c r="M48" s="23">
        <f t="shared" si="78"/>
        <v>0</v>
      </c>
      <c r="N48" s="23">
        <f t="shared" si="79"/>
        <v>0</v>
      </c>
      <c r="O48" s="23">
        <f t="shared" si="80"/>
        <v>8</v>
      </c>
      <c r="P48" s="23">
        <f t="shared" si="81"/>
        <v>0</v>
      </c>
      <c r="Q48" s="34">
        <f t="shared" si="82"/>
        <v>8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56">
        <v>1</v>
      </c>
      <c r="AC48" s="57"/>
      <c r="AD48" s="57"/>
      <c r="AE48" s="58"/>
      <c r="AF48" s="59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>
        <v>8</v>
      </c>
      <c r="AU48" s="59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/>
      <c r="BH48" s="31"/>
      <c r="BI48" s="32"/>
      <c r="BJ48" s="33"/>
      <c r="BK48" s="56">
        <v>1</v>
      </c>
      <c r="BL48" s="57"/>
      <c r="BM48" s="57"/>
      <c r="BN48" s="58"/>
      <c r="BO48" s="59"/>
      <c r="BP48" s="30">
        <v>1</v>
      </c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56"/>
      <c r="CU48" s="57"/>
      <c r="CV48" s="57"/>
      <c r="CW48" s="58"/>
      <c r="CX48" s="59"/>
      <c r="CY48" s="30"/>
      <c r="CZ48" s="31"/>
      <c r="DA48" s="31"/>
      <c r="DB48" s="32"/>
      <c r="DC48" s="33"/>
      <c r="DD48" s="30">
        <v>1</v>
      </c>
      <c r="DE48" s="31"/>
      <c r="DF48" s="31"/>
      <c r="DG48" s="32"/>
      <c r="DH48" s="33"/>
      <c r="DI48" s="30">
        <v>1</v>
      </c>
      <c r="DJ48" s="31"/>
      <c r="DK48" s="31"/>
      <c r="DL48" s="32"/>
      <c r="DM48" s="33"/>
      <c r="DN48" s="30">
        <v>1</v>
      </c>
      <c r="DO48" s="31"/>
      <c r="DP48" s="31"/>
      <c r="DQ48" s="32"/>
      <c r="DR48" s="33"/>
      <c r="DS48" s="30" t="s">
        <v>516</v>
      </c>
      <c r="DT48" s="31"/>
      <c r="DU48" s="31"/>
      <c r="DV48" s="32"/>
      <c r="DW48" s="33"/>
      <c r="DX48" s="30"/>
      <c r="DY48" s="31"/>
      <c r="DZ48" s="31"/>
      <c r="EA48" s="32"/>
      <c r="EB48" s="33"/>
      <c r="EC48" s="56"/>
      <c r="ED48" s="57"/>
      <c r="EE48" s="57"/>
      <c r="EF48" s="58"/>
      <c r="EG48" s="59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hidden="1" customHeight="1" x14ac:dyDescent="0.25">
      <c r="A49" s="22" t="s">
        <v>107</v>
      </c>
      <c r="B49" s="47" t="s">
        <v>326</v>
      </c>
      <c r="C49" s="46" t="s">
        <v>327</v>
      </c>
      <c r="D49" s="44" t="s">
        <v>430</v>
      </c>
      <c r="E49" s="36">
        <f t="shared" si="70"/>
        <v>9</v>
      </c>
      <c r="F49" s="36">
        <f t="shared" si="71"/>
        <v>1</v>
      </c>
      <c r="G49" s="36">
        <f t="shared" si="72"/>
        <v>0.16666666666666699</v>
      </c>
      <c r="H49" s="23">
        <f t="shared" si="73"/>
        <v>3</v>
      </c>
      <c r="I49" s="23">
        <f t="shared" si="74"/>
        <v>0</v>
      </c>
      <c r="J49" s="23">
        <f t="shared" si="75"/>
        <v>1</v>
      </c>
      <c r="K49" s="23">
        <f t="shared" si="76"/>
        <v>0</v>
      </c>
      <c r="L49" s="37">
        <f t="shared" si="77"/>
        <v>14</v>
      </c>
      <c r="M49" s="23">
        <f t="shared" si="78"/>
        <v>4</v>
      </c>
      <c r="N49" s="23">
        <f t="shared" si="79"/>
        <v>1</v>
      </c>
      <c r="O49" s="23">
        <f t="shared" si="80"/>
        <v>0</v>
      </c>
      <c r="P49" s="23">
        <f t="shared" si="81"/>
        <v>0</v>
      </c>
      <c r="Q49" s="34">
        <f t="shared" si="82"/>
        <v>5</v>
      </c>
      <c r="R49" s="30">
        <v>1</v>
      </c>
      <c r="S49" s="31"/>
      <c r="T49" s="31"/>
      <c r="U49" s="32"/>
      <c r="V49" s="33"/>
      <c r="W49" s="30">
        <v>1</v>
      </c>
      <c r="X49" s="31">
        <v>2</v>
      </c>
      <c r="Y49" s="31">
        <v>1</v>
      </c>
      <c r="Z49" s="32"/>
      <c r="AA49" s="33"/>
      <c r="AB49" s="56">
        <v>1</v>
      </c>
      <c r="AC49" s="57"/>
      <c r="AD49" s="57"/>
      <c r="AE49" s="58"/>
      <c r="AF49" s="59"/>
      <c r="AG49" s="30" t="s">
        <v>458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/>
      <c r="AU49" s="59"/>
      <c r="AV49" s="30" t="s">
        <v>491</v>
      </c>
      <c r="AW49" s="31"/>
      <c r="AX49" s="31"/>
      <c r="AY49" s="32"/>
      <c r="AZ49" s="33"/>
      <c r="BA49" s="30" t="s">
        <v>491</v>
      </c>
      <c r="BB49" s="31"/>
      <c r="BC49" s="31"/>
      <c r="BD49" s="32"/>
      <c r="BE49" s="33"/>
      <c r="BF49" s="30" t="s">
        <v>491</v>
      </c>
      <c r="BG49" s="31"/>
      <c r="BH49" s="31"/>
      <c r="BI49" s="32"/>
      <c r="BJ49" s="33"/>
      <c r="BK49" s="56">
        <v>1</v>
      </c>
      <c r="BL49" s="57"/>
      <c r="BM49" s="57"/>
      <c r="BN49" s="58"/>
      <c r="BO49" s="59"/>
      <c r="BP49" s="30" t="s">
        <v>457</v>
      </c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56"/>
      <c r="CU49" s="57"/>
      <c r="CV49" s="57"/>
      <c r="CW49" s="58"/>
      <c r="CX49" s="59"/>
      <c r="CY49" s="30"/>
      <c r="CZ49" s="31"/>
      <c r="DA49" s="31"/>
      <c r="DB49" s="32"/>
      <c r="DC49" s="33"/>
      <c r="DD49" s="30">
        <v>1</v>
      </c>
      <c r="DE49" s="31">
        <v>1</v>
      </c>
      <c r="DF49" s="31"/>
      <c r="DG49" s="32"/>
      <c r="DH49" s="33"/>
      <c r="DI49" s="30">
        <v>1</v>
      </c>
      <c r="DJ49" s="31">
        <v>1</v>
      </c>
      <c r="DK49" s="31"/>
      <c r="DL49" s="32"/>
      <c r="DM49" s="33"/>
      <c r="DN49" s="30">
        <v>1</v>
      </c>
      <c r="DO49" s="31"/>
      <c r="DP49" s="31"/>
      <c r="DQ49" s="32"/>
      <c r="DR49" s="33"/>
      <c r="DS49" s="30" t="s">
        <v>516</v>
      </c>
      <c r="DT49" s="31"/>
      <c r="DU49" s="31"/>
      <c r="DV49" s="32"/>
      <c r="DW49" s="33"/>
      <c r="DX49" s="30"/>
      <c r="DY49" s="31"/>
      <c r="DZ49" s="31"/>
      <c r="EA49" s="32"/>
      <c r="EB49" s="33"/>
      <c r="EC49" s="56"/>
      <c r="ED49" s="57"/>
      <c r="EE49" s="57"/>
      <c r="EF49" s="58"/>
      <c r="EG49" s="59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108</v>
      </c>
      <c r="B50" s="49" t="s">
        <v>506</v>
      </c>
      <c r="C50" s="71" t="s">
        <v>507</v>
      </c>
      <c r="D50" s="73" t="s">
        <v>515</v>
      </c>
      <c r="E50" s="36">
        <f t="shared" si="70"/>
        <v>2</v>
      </c>
      <c r="F50" s="36">
        <f t="shared" si="71"/>
        <v>0</v>
      </c>
      <c r="G50" s="36">
        <f t="shared" si="72"/>
        <v>0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2</v>
      </c>
      <c r="M50" s="23">
        <f t="shared" si="78"/>
        <v>0</v>
      </c>
      <c r="N50" s="23">
        <f t="shared" si="79"/>
        <v>0</v>
      </c>
      <c r="O50" s="23">
        <f t="shared" si="80"/>
        <v>0</v>
      </c>
      <c r="P50" s="23">
        <f t="shared" si="81"/>
        <v>0</v>
      </c>
      <c r="Q50" s="34">
        <f t="shared" si="82"/>
        <v>0</v>
      </c>
      <c r="R50" s="30"/>
      <c r="S50" s="31"/>
      <c r="T50" s="31"/>
      <c r="U50" s="32"/>
      <c r="V50" s="33"/>
      <c r="W50" s="30"/>
      <c r="X50" s="31"/>
      <c r="Y50" s="31"/>
      <c r="Z50" s="32"/>
      <c r="AA50" s="33"/>
      <c r="AB50" s="56"/>
      <c r="AC50" s="57"/>
      <c r="AD50" s="57"/>
      <c r="AE50" s="58"/>
      <c r="AF50" s="59"/>
      <c r="AG50" s="30"/>
      <c r="AH50" s="31"/>
      <c r="AI50" s="31"/>
      <c r="AJ50" s="32"/>
      <c r="AK50" s="33"/>
      <c r="AL50" s="30"/>
      <c r="AM50" s="31"/>
      <c r="AN50" s="31"/>
      <c r="AO50" s="32"/>
      <c r="AP50" s="33"/>
      <c r="AQ50" s="56"/>
      <c r="AR50" s="57"/>
      <c r="AS50" s="57"/>
      <c r="AT50" s="58"/>
      <c r="AU50" s="59"/>
      <c r="AV50" s="30"/>
      <c r="AW50" s="31"/>
      <c r="AX50" s="31"/>
      <c r="AY50" s="32"/>
      <c r="AZ50" s="33"/>
      <c r="BA50" s="30"/>
      <c r="BB50" s="31"/>
      <c r="BC50" s="31"/>
      <c r="BD50" s="32"/>
      <c r="BE50" s="33"/>
      <c r="BF50" s="30"/>
      <c r="BG50" s="31"/>
      <c r="BH50" s="31"/>
      <c r="BI50" s="32"/>
      <c r="BJ50" s="33"/>
      <c r="BK50" s="56"/>
      <c r="BL50" s="57"/>
      <c r="BM50" s="57"/>
      <c r="BN50" s="58"/>
      <c r="BO50" s="59"/>
      <c r="BP50" s="30"/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56"/>
      <c r="CU50" s="57"/>
      <c r="CV50" s="57"/>
      <c r="CW50" s="58"/>
      <c r="CX50" s="59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>
        <v>1</v>
      </c>
      <c r="DJ50" s="31"/>
      <c r="DK50" s="31"/>
      <c r="DL50" s="32"/>
      <c r="DM50" s="33"/>
      <c r="DN50" s="30">
        <v>1</v>
      </c>
      <c r="DO50" s="31"/>
      <c r="DP50" s="31"/>
      <c r="DQ50" s="32"/>
      <c r="DR50" s="33"/>
      <c r="DS50" s="30" t="s">
        <v>516</v>
      </c>
      <c r="DT50" s="31"/>
      <c r="DU50" s="31"/>
      <c r="DV50" s="32"/>
      <c r="DW50" s="33"/>
      <c r="DX50" s="30"/>
      <c r="DY50" s="31"/>
      <c r="DZ50" s="31"/>
      <c r="EA50" s="32"/>
      <c r="EB50" s="33"/>
      <c r="EC50" s="56"/>
      <c r="ED50" s="57"/>
      <c r="EE50" s="57"/>
      <c r="EF50" s="58"/>
      <c r="EG50" s="59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hidden="1" customHeight="1" x14ac:dyDescent="0.25">
      <c r="A51" s="22" t="s">
        <v>109</v>
      </c>
      <c r="B51" s="47" t="s">
        <v>328</v>
      </c>
      <c r="C51" s="46" t="s">
        <v>329</v>
      </c>
      <c r="D51" s="44" t="s">
        <v>431</v>
      </c>
      <c r="E51" s="36">
        <f t="shared" si="70"/>
        <v>14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14</v>
      </c>
      <c r="M51" s="23">
        <f t="shared" si="78"/>
        <v>3.25</v>
      </c>
      <c r="N51" s="23">
        <f t="shared" si="79"/>
        <v>1</v>
      </c>
      <c r="O51" s="23">
        <f t="shared" si="80"/>
        <v>0</v>
      </c>
      <c r="P51" s="23">
        <f t="shared" si="81"/>
        <v>0</v>
      </c>
      <c r="Q51" s="34">
        <f t="shared" si="82"/>
        <v>4.25</v>
      </c>
      <c r="R51" s="30">
        <v>1</v>
      </c>
      <c r="S51" s="31">
        <v>0.25</v>
      </c>
      <c r="T51" s="31"/>
      <c r="U51" s="32"/>
      <c r="V51" s="33"/>
      <c r="W51" s="30">
        <v>1</v>
      </c>
      <c r="X51" s="31">
        <v>2</v>
      </c>
      <c r="Y51" s="31">
        <v>1</v>
      </c>
      <c r="Z51" s="32"/>
      <c r="AA51" s="33"/>
      <c r="AB51" s="56">
        <v>1</v>
      </c>
      <c r="AC51" s="57"/>
      <c r="AD51" s="57"/>
      <c r="AE51" s="58"/>
      <c r="AF51" s="59"/>
      <c r="AG51" s="30">
        <v>1</v>
      </c>
      <c r="AH51" s="31">
        <v>1</v>
      </c>
      <c r="AI51" s="31"/>
      <c r="AJ51" s="32"/>
      <c r="AK51" s="33"/>
      <c r="AL51" s="30">
        <v>1</v>
      </c>
      <c r="AM51" s="31"/>
      <c r="AN51" s="31"/>
      <c r="AO51" s="32"/>
      <c r="AP51" s="33"/>
      <c r="AQ51" s="56">
        <v>1</v>
      </c>
      <c r="AR51" s="57"/>
      <c r="AS51" s="57"/>
      <c r="AT51" s="58"/>
      <c r="AU51" s="59"/>
      <c r="AV51" s="30">
        <v>1</v>
      </c>
      <c r="AW51" s="31"/>
      <c r="AX51" s="31"/>
      <c r="AY51" s="32"/>
      <c r="AZ51" s="33"/>
      <c r="BA51" s="30">
        <v>1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56">
        <v>1</v>
      </c>
      <c r="BL51" s="57"/>
      <c r="BM51" s="57"/>
      <c r="BN51" s="58"/>
      <c r="BO51" s="59"/>
      <c r="BP51" s="30">
        <v>1</v>
      </c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56"/>
      <c r="CU51" s="57"/>
      <c r="CV51" s="57"/>
      <c r="CW51" s="58"/>
      <c r="CX51" s="59"/>
      <c r="CY51" s="30"/>
      <c r="CZ51" s="31"/>
      <c r="DA51" s="31"/>
      <c r="DB51" s="32"/>
      <c r="DC51" s="33"/>
      <c r="DD51" s="30">
        <v>1</v>
      </c>
      <c r="DE51" s="31"/>
      <c r="DF51" s="31"/>
      <c r="DG51" s="32"/>
      <c r="DH51" s="33"/>
      <c r="DI51" s="30">
        <v>1</v>
      </c>
      <c r="DJ51" s="31"/>
      <c r="DK51" s="31"/>
      <c r="DL51" s="32"/>
      <c r="DM51" s="33"/>
      <c r="DN51" s="30">
        <v>1</v>
      </c>
      <c r="DO51" s="31"/>
      <c r="DP51" s="31"/>
      <c r="DQ51" s="32"/>
      <c r="DR51" s="33"/>
      <c r="DS51" s="30" t="s">
        <v>516</v>
      </c>
      <c r="DT51" s="31"/>
      <c r="DU51" s="31"/>
      <c r="DV51" s="32"/>
      <c r="DW51" s="33"/>
      <c r="DX51" s="30"/>
      <c r="DY51" s="31"/>
      <c r="DZ51" s="31"/>
      <c r="EA51" s="32"/>
      <c r="EB51" s="33"/>
      <c r="EC51" s="56"/>
      <c r="ED51" s="57"/>
      <c r="EE51" s="57"/>
      <c r="EF51" s="58"/>
      <c r="EG51" s="59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hidden="1" customHeight="1" x14ac:dyDescent="0.25">
      <c r="A52" s="22" t="s">
        <v>110</v>
      </c>
      <c r="B52" s="47" t="s">
        <v>330</v>
      </c>
      <c r="C52" s="46" t="s">
        <v>471</v>
      </c>
      <c r="D52" s="44" t="s">
        <v>484</v>
      </c>
      <c r="E52" s="36">
        <f t="shared" si="70"/>
        <v>11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11</v>
      </c>
      <c r="M52" s="23">
        <f t="shared" si="78"/>
        <v>0.5</v>
      </c>
      <c r="N52" s="23">
        <f t="shared" si="79"/>
        <v>0</v>
      </c>
      <c r="O52" s="23">
        <f t="shared" si="80"/>
        <v>0</v>
      </c>
      <c r="P52" s="23">
        <f t="shared" si="81"/>
        <v>0</v>
      </c>
      <c r="Q52" s="34">
        <f t="shared" si="82"/>
        <v>0.5</v>
      </c>
      <c r="R52" s="30"/>
      <c r="S52" s="31"/>
      <c r="T52" s="31"/>
      <c r="U52" s="32"/>
      <c r="V52" s="33"/>
      <c r="W52" s="30"/>
      <c r="X52" s="31"/>
      <c r="Y52" s="31"/>
      <c r="Z52" s="32"/>
      <c r="AA52" s="33"/>
      <c r="AB52" s="56"/>
      <c r="AC52" s="57"/>
      <c r="AD52" s="57"/>
      <c r="AE52" s="58"/>
      <c r="AF52" s="59"/>
      <c r="AG52" s="30">
        <v>1</v>
      </c>
      <c r="AH52" s="31">
        <v>0.5</v>
      </c>
      <c r="AI52" s="31"/>
      <c r="AJ52" s="32"/>
      <c r="AK52" s="33"/>
      <c r="AL52" s="30">
        <v>1</v>
      </c>
      <c r="AM52" s="31"/>
      <c r="AN52" s="31"/>
      <c r="AO52" s="32"/>
      <c r="AP52" s="33"/>
      <c r="AQ52" s="56">
        <v>1</v>
      </c>
      <c r="AR52" s="57"/>
      <c r="AS52" s="57"/>
      <c r="AT52" s="58"/>
      <c r="AU52" s="59"/>
      <c r="AV52" s="30">
        <v>1</v>
      </c>
      <c r="AW52" s="31"/>
      <c r="AX52" s="31"/>
      <c r="AY52" s="32"/>
      <c r="AZ52" s="33"/>
      <c r="BA52" s="30">
        <v>1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>
        <v>1</v>
      </c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56"/>
      <c r="CU52" s="57"/>
      <c r="CV52" s="57"/>
      <c r="CW52" s="58"/>
      <c r="CX52" s="59"/>
      <c r="CY52" s="30"/>
      <c r="CZ52" s="31"/>
      <c r="DA52" s="31"/>
      <c r="DB52" s="32"/>
      <c r="DC52" s="33"/>
      <c r="DD52" s="30">
        <v>1</v>
      </c>
      <c r="DE52" s="31"/>
      <c r="DF52" s="31"/>
      <c r="DG52" s="32"/>
      <c r="DH52" s="33"/>
      <c r="DI52" s="30">
        <v>1</v>
      </c>
      <c r="DJ52" s="31"/>
      <c r="DK52" s="31"/>
      <c r="DL52" s="32"/>
      <c r="DM52" s="33"/>
      <c r="DN52" s="30">
        <v>1</v>
      </c>
      <c r="DO52" s="31"/>
      <c r="DP52" s="31"/>
      <c r="DQ52" s="32"/>
      <c r="DR52" s="33"/>
      <c r="DS52" s="30" t="s">
        <v>516</v>
      </c>
      <c r="DT52" s="31"/>
      <c r="DU52" s="31"/>
      <c r="DV52" s="32"/>
      <c r="DW52" s="33"/>
      <c r="DX52" s="30"/>
      <c r="DY52" s="31"/>
      <c r="DZ52" s="31"/>
      <c r="EA52" s="32"/>
      <c r="EB52" s="33"/>
      <c r="EC52" s="56"/>
      <c r="ED52" s="57"/>
      <c r="EE52" s="57"/>
      <c r="EF52" s="58"/>
      <c r="EG52" s="59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111</v>
      </c>
      <c r="B53" s="47" t="s">
        <v>330</v>
      </c>
      <c r="C53" s="46" t="s">
        <v>331</v>
      </c>
      <c r="D53" s="44" t="s">
        <v>432</v>
      </c>
      <c r="E53" s="36">
        <f t="shared" si="70"/>
        <v>13</v>
      </c>
      <c r="F53" s="36">
        <f t="shared" si="71"/>
        <v>1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0</v>
      </c>
      <c r="L53" s="37">
        <f t="shared" si="77"/>
        <v>14</v>
      </c>
      <c r="M53" s="23">
        <f t="shared" si="78"/>
        <v>3.25</v>
      </c>
      <c r="N53" s="23">
        <f t="shared" si="79"/>
        <v>1</v>
      </c>
      <c r="O53" s="23">
        <f t="shared" si="80"/>
        <v>0</v>
      </c>
      <c r="P53" s="23">
        <f t="shared" si="81"/>
        <v>0</v>
      </c>
      <c r="Q53" s="34">
        <f t="shared" si="82"/>
        <v>4.25</v>
      </c>
      <c r="R53" s="30">
        <v>1</v>
      </c>
      <c r="S53" s="31">
        <v>0.25</v>
      </c>
      <c r="T53" s="31"/>
      <c r="U53" s="32"/>
      <c r="V53" s="33"/>
      <c r="W53" s="30">
        <v>1</v>
      </c>
      <c r="X53" s="31">
        <v>2</v>
      </c>
      <c r="Y53" s="31">
        <v>1</v>
      </c>
      <c r="Z53" s="32"/>
      <c r="AA53" s="33"/>
      <c r="AB53" s="56">
        <v>1</v>
      </c>
      <c r="AC53" s="57"/>
      <c r="AD53" s="57"/>
      <c r="AE53" s="58"/>
      <c r="AF53" s="59"/>
      <c r="AG53" s="30">
        <v>1</v>
      </c>
      <c r="AH53" s="31">
        <v>1</v>
      </c>
      <c r="AI53" s="31"/>
      <c r="AJ53" s="32"/>
      <c r="AK53" s="33"/>
      <c r="AL53" s="30">
        <v>1</v>
      </c>
      <c r="AM53" s="31"/>
      <c r="AN53" s="31"/>
      <c r="AO53" s="32"/>
      <c r="AP53" s="33"/>
      <c r="AQ53" s="56">
        <v>1</v>
      </c>
      <c r="AR53" s="57"/>
      <c r="AS53" s="57"/>
      <c r="AT53" s="58"/>
      <c r="AU53" s="59"/>
      <c r="AV53" s="30">
        <v>1</v>
      </c>
      <c r="AW53" s="31"/>
      <c r="AX53" s="31"/>
      <c r="AY53" s="32"/>
      <c r="AZ53" s="33"/>
      <c r="BA53" s="30">
        <v>0.75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56">
        <v>1</v>
      </c>
      <c r="BL53" s="57"/>
      <c r="BM53" s="57"/>
      <c r="BN53" s="58"/>
      <c r="BO53" s="59"/>
      <c r="BP53" s="30">
        <v>1</v>
      </c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56"/>
      <c r="CU53" s="57"/>
      <c r="CV53" s="57"/>
      <c r="CW53" s="58"/>
      <c r="CX53" s="59"/>
      <c r="CY53" s="30"/>
      <c r="CZ53" s="31"/>
      <c r="DA53" s="31"/>
      <c r="DB53" s="32"/>
      <c r="DC53" s="33"/>
      <c r="DD53" s="30">
        <v>1</v>
      </c>
      <c r="DE53" s="31"/>
      <c r="DF53" s="31"/>
      <c r="DG53" s="32"/>
      <c r="DH53" s="33"/>
      <c r="DI53" s="30">
        <v>0.25</v>
      </c>
      <c r="DJ53" s="31"/>
      <c r="DK53" s="31"/>
      <c r="DL53" s="32"/>
      <c r="DM53" s="33"/>
      <c r="DN53" s="30">
        <v>1</v>
      </c>
      <c r="DO53" s="31"/>
      <c r="DP53" s="31"/>
      <c r="DQ53" s="32"/>
      <c r="DR53" s="33"/>
      <c r="DS53" s="30" t="s">
        <v>516</v>
      </c>
      <c r="DT53" s="31"/>
      <c r="DU53" s="31"/>
      <c r="DV53" s="32"/>
      <c r="DW53" s="33"/>
      <c r="DX53" s="30"/>
      <c r="DY53" s="31"/>
      <c r="DZ53" s="31"/>
      <c r="EA53" s="32"/>
      <c r="EB53" s="33"/>
      <c r="EC53" s="56"/>
      <c r="ED53" s="57"/>
      <c r="EE53" s="57"/>
      <c r="EF53" s="58"/>
      <c r="EG53" s="59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hidden="1" customHeight="1" x14ac:dyDescent="0.25">
      <c r="A54" s="22" t="s">
        <v>112</v>
      </c>
      <c r="B54" s="47" t="s">
        <v>488</v>
      </c>
      <c r="C54" s="46" t="s">
        <v>489</v>
      </c>
      <c r="D54" s="44" t="s">
        <v>490</v>
      </c>
      <c r="E54" s="36">
        <f t="shared" si="70"/>
        <v>9</v>
      </c>
      <c r="F54" s="36">
        <f t="shared" si="71"/>
        <v>1</v>
      </c>
      <c r="G54" s="36">
        <f t="shared" si="72"/>
        <v>0.16666666666666699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10</v>
      </c>
      <c r="M54" s="23">
        <f t="shared" si="78"/>
        <v>2</v>
      </c>
      <c r="N54" s="23">
        <f t="shared" si="79"/>
        <v>2</v>
      </c>
      <c r="O54" s="23">
        <f t="shared" si="80"/>
        <v>0</v>
      </c>
      <c r="P54" s="23">
        <f t="shared" si="81"/>
        <v>0</v>
      </c>
      <c r="Q54" s="34">
        <f t="shared" si="82"/>
        <v>4</v>
      </c>
      <c r="R54" s="30"/>
      <c r="S54" s="31"/>
      <c r="T54" s="31"/>
      <c r="U54" s="32"/>
      <c r="V54" s="33"/>
      <c r="W54" s="30"/>
      <c r="X54" s="31"/>
      <c r="Y54" s="31"/>
      <c r="Z54" s="32"/>
      <c r="AA54" s="33"/>
      <c r="AB54" s="56"/>
      <c r="AC54" s="57"/>
      <c r="AD54" s="57"/>
      <c r="AE54" s="58"/>
      <c r="AF54" s="59"/>
      <c r="AG54" s="30"/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56">
        <v>1</v>
      </c>
      <c r="AR54" s="57"/>
      <c r="AS54" s="57"/>
      <c r="AT54" s="58"/>
      <c r="AU54" s="59"/>
      <c r="AV54" s="30">
        <v>1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/>
      <c r="BM54" s="57"/>
      <c r="BN54" s="58"/>
      <c r="BO54" s="59"/>
      <c r="BP54" s="30">
        <v>1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56"/>
      <c r="CU54" s="57"/>
      <c r="CV54" s="57"/>
      <c r="CW54" s="58"/>
      <c r="CX54" s="59"/>
      <c r="CY54" s="30"/>
      <c r="CZ54" s="31"/>
      <c r="DA54" s="31"/>
      <c r="DB54" s="32"/>
      <c r="DC54" s="33"/>
      <c r="DD54" s="30" t="s">
        <v>457</v>
      </c>
      <c r="DE54" s="31"/>
      <c r="DF54" s="31"/>
      <c r="DG54" s="32"/>
      <c r="DH54" s="33"/>
      <c r="DI54" s="30">
        <v>1</v>
      </c>
      <c r="DJ54" s="31">
        <v>2</v>
      </c>
      <c r="DK54" s="31">
        <v>2</v>
      </c>
      <c r="DL54" s="32"/>
      <c r="DM54" s="33"/>
      <c r="DN54" s="30">
        <v>1</v>
      </c>
      <c r="DO54" s="31"/>
      <c r="DP54" s="31"/>
      <c r="DQ54" s="32"/>
      <c r="DR54" s="33"/>
      <c r="DS54" s="30" t="s">
        <v>516</v>
      </c>
      <c r="DT54" s="31"/>
      <c r="DU54" s="31"/>
      <c r="DV54" s="32"/>
      <c r="DW54" s="33"/>
      <c r="DX54" s="30"/>
      <c r="DY54" s="31"/>
      <c r="DZ54" s="31"/>
      <c r="EA54" s="32"/>
      <c r="EB54" s="33"/>
      <c r="EC54" s="56"/>
      <c r="ED54" s="57"/>
      <c r="EE54" s="57"/>
      <c r="EF54" s="58"/>
      <c r="EG54" s="59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hidden="1" customHeight="1" x14ac:dyDescent="0.25">
      <c r="A55" s="22" t="s">
        <v>116</v>
      </c>
      <c r="B55" s="47" t="s">
        <v>336</v>
      </c>
      <c r="C55" s="46" t="s">
        <v>337</v>
      </c>
      <c r="D55" s="44">
        <v>41996696</v>
      </c>
      <c r="E55" s="36">
        <f t="shared" si="70"/>
        <v>13.75</v>
      </c>
      <c r="F55" s="36">
        <f t="shared" si="71"/>
        <v>0.25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0</v>
      </c>
      <c r="L55" s="37">
        <f t="shared" si="77"/>
        <v>14</v>
      </c>
      <c r="M55" s="23">
        <f t="shared" si="78"/>
        <v>6.5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6.5</v>
      </c>
      <c r="R55" s="30">
        <v>1</v>
      </c>
      <c r="S55" s="31">
        <v>0.25</v>
      </c>
      <c r="T55" s="31"/>
      <c r="U55" s="32"/>
      <c r="V55" s="33"/>
      <c r="W55" s="30">
        <v>1</v>
      </c>
      <c r="X55" s="31">
        <v>1</v>
      </c>
      <c r="Y55" s="31"/>
      <c r="Z55" s="32"/>
      <c r="AA55" s="33"/>
      <c r="AB55" s="56">
        <v>1</v>
      </c>
      <c r="AC55" s="57"/>
      <c r="AD55" s="57"/>
      <c r="AE55" s="58"/>
      <c r="AF55" s="59"/>
      <c r="AG55" s="30">
        <v>1</v>
      </c>
      <c r="AH55" s="31">
        <v>1</v>
      </c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/>
      <c r="AU55" s="59"/>
      <c r="AV55" s="30">
        <v>1</v>
      </c>
      <c r="AW55" s="31">
        <v>1</v>
      </c>
      <c r="AX55" s="31"/>
      <c r="AY55" s="32"/>
      <c r="AZ55" s="33"/>
      <c r="BA55" s="30">
        <v>1</v>
      </c>
      <c r="BB55" s="31">
        <v>0.25</v>
      </c>
      <c r="BC55" s="31"/>
      <c r="BD55" s="32"/>
      <c r="BE55" s="33"/>
      <c r="BF55" s="30">
        <v>1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>
        <v>1</v>
      </c>
      <c r="BQ55" s="31">
        <v>2</v>
      </c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56"/>
      <c r="CU55" s="57"/>
      <c r="CV55" s="57"/>
      <c r="CW55" s="58"/>
      <c r="CX55" s="59"/>
      <c r="CY55" s="30"/>
      <c r="CZ55" s="31"/>
      <c r="DA55" s="31"/>
      <c r="DB55" s="32"/>
      <c r="DC55" s="33"/>
      <c r="DD55" s="30">
        <v>0.75</v>
      </c>
      <c r="DE55" s="31"/>
      <c r="DF55" s="31"/>
      <c r="DG55" s="32"/>
      <c r="DH55" s="33"/>
      <c r="DI55" s="30">
        <v>1</v>
      </c>
      <c r="DJ55" s="31">
        <v>1</v>
      </c>
      <c r="DK55" s="31"/>
      <c r="DL55" s="32"/>
      <c r="DM55" s="33"/>
      <c r="DN55" s="30">
        <v>1</v>
      </c>
      <c r="DO55" s="31"/>
      <c r="DP55" s="31"/>
      <c r="DQ55" s="32"/>
      <c r="DR55" s="33"/>
      <c r="DS55" s="30" t="s">
        <v>516</v>
      </c>
      <c r="DT55" s="31"/>
      <c r="DU55" s="31"/>
      <c r="DV55" s="32"/>
      <c r="DW55" s="33"/>
      <c r="DX55" s="30"/>
      <c r="DY55" s="31"/>
      <c r="DZ55" s="31"/>
      <c r="EA55" s="32"/>
      <c r="EB55" s="33"/>
      <c r="EC55" s="56"/>
      <c r="ED55" s="57"/>
      <c r="EE55" s="57"/>
      <c r="EF55" s="58"/>
      <c r="EG55" s="59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hidden="1" customHeight="1" x14ac:dyDescent="0.25">
      <c r="A56" s="22" t="s">
        <v>122</v>
      </c>
      <c r="B56" s="49" t="s">
        <v>347</v>
      </c>
      <c r="C56" s="50" t="s">
        <v>348</v>
      </c>
      <c r="D56" s="44" t="s">
        <v>438</v>
      </c>
      <c r="E56" s="36">
        <f t="shared" si="70"/>
        <v>12</v>
      </c>
      <c r="F56" s="36">
        <f t="shared" si="71"/>
        <v>1</v>
      </c>
      <c r="G56" s="36">
        <f t="shared" si="72"/>
        <v>0.16666666666666699</v>
      </c>
      <c r="H56" s="23">
        <f t="shared" si="73"/>
        <v>0</v>
      </c>
      <c r="I56" s="23">
        <f t="shared" si="74"/>
        <v>0</v>
      </c>
      <c r="J56" s="23">
        <f t="shared" si="75"/>
        <v>1</v>
      </c>
      <c r="K56" s="23">
        <f t="shared" si="76"/>
        <v>0</v>
      </c>
      <c r="L56" s="37">
        <f t="shared" si="77"/>
        <v>14</v>
      </c>
      <c r="M56" s="23">
        <f t="shared" si="78"/>
        <v>0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0</v>
      </c>
      <c r="R56" s="30">
        <v>1</v>
      </c>
      <c r="S56" s="31"/>
      <c r="T56" s="31"/>
      <c r="U56" s="32"/>
      <c r="V56" s="33"/>
      <c r="W56" s="30">
        <v>1</v>
      </c>
      <c r="X56" s="31"/>
      <c r="Y56" s="31"/>
      <c r="Z56" s="32"/>
      <c r="AA56" s="33"/>
      <c r="AB56" s="56">
        <v>1</v>
      </c>
      <c r="AC56" s="57"/>
      <c r="AD56" s="57"/>
      <c r="AE56" s="58"/>
      <c r="AF56" s="59"/>
      <c r="AG56" s="30" t="s">
        <v>457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56">
        <v>1</v>
      </c>
      <c r="AR56" s="57"/>
      <c r="AS56" s="57"/>
      <c r="AT56" s="58"/>
      <c r="AU56" s="59"/>
      <c r="AV56" s="30">
        <v>1</v>
      </c>
      <c r="AW56" s="31"/>
      <c r="AX56" s="31"/>
      <c r="AY56" s="32"/>
      <c r="AZ56" s="33"/>
      <c r="BA56" s="30" t="s">
        <v>458</v>
      </c>
      <c r="BB56" s="31"/>
      <c r="BC56" s="31"/>
      <c r="BD56" s="32"/>
      <c r="BE56" s="33"/>
      <c r="BF56" s="30">
        <v>1</v>
      </c>
      <c r="BG56" s="31"/>
      <c r="BH56" s="31"/>
      <c r="BI56" s="32"/>
      <c r="BJ56" s="33"/>
      <c r="BK56" s="56">
        <v>1</v>
      </c>
      <c r="BL56" s="57"/>
      <c r="BM56" s="57"/>
      <c r="BN56" s="58"/>
      <c r="BO56" s="59"/>
      <c r="BP56" s="30">
        <v>1</v>
      </c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56"/>
      <c r="CU56" s="57"/>
      <c r="CV56" s="57"/>
      <c r="CW56" s="58"/>
      <c r="CX56" s="59"/>
      <c r="CY56" s="30"/>
      <c r="CZ56" s="31"/>
      <c r="DA56" s="31"/>
      <c r="DB56" s="32"/>
      <c r="DC56" s="33"/>
      <c r="DD56" s="30">
        <v>1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 t="s">
        <v>516</v>
      </c>
      <c r="DT56" s="31"/>
      <c r="DU56" s="31"/>
      <c r="DV56" s="32"/>
      <c r="DW56" s="33"/>
      <c r="DX56" s="30"/>
      <c r="DY56" s="31"/>
      <c r="DZ56" s="31"/>
      <c r="EA56" s="32"/>
      <c r="EB56" s="33"/>
      <c r="EC56" s="56"/>
      <c r="ED56" s="57"/>
      <c r="EE56" s="57"/>
      <c r="EF56" s="58"/>
      <c r="EG56" s="59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hidden="1" customHeight="1" x14ac:dyDescent="0.25">
      <c r="A57" s="22" t="s">
        <v>124</v>
      </c>
      <c r="B57" s="47" t="s">
        <v>454</v>
      </c>
      <c r="C57" s="69" t="s">
        <v>455</v>
      </c>
      <c r="D57" s="70">
        <v>77462803</v>
      </c>
      <c r="E57" s="36">
        <f t="shared" si="70"/>
        <v>3</v>
      </c>
      <c r="F57" s="36">
        <f t="shared" si="71"/>
        <v>1</v>
      </c>
      <c r="G57" s="36">
        <f t="shared" si="72"/>
        <v>0.16666666666666699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0</v>
      </c>
      <c r="L57" s="37">
        <f t="shared" si="77"/>
        <v>4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457</v>
      </c>
      <c r="S57" s="31"/>
      <c r="T57" s="31"/>
      <c r="U57" s="32"/>
      <c r="V57" s="33"/>
      <c r="W57" s="30"/>
      <c r="X57" s="31"/>
      <c r="Y57" s="31"/>
      <c r="Z57" s="32"/>
      <c r="AA57" s="33"/>
      <c r="AB57" s="56"/>
      <c r="AC57" s="57"/>
      <c r="AD57" s="57"/>
      <c r="AE57" s="58"/>
      <c r="AF57" s="59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56"/>
      <c r="AR57" s="57"/>
      <c r="AS57" s="57"/>
      <c r="AT57" s="58"/>
      <c r="AU57" s="59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56"/>
      <c r="BL57" s="57"/>
      <c r="BM57" s="57"/>
      <c r="BN57" s="58"/>
      <c r="BO57" s="59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56"/>
      <c r="CU57" s="57"/>
      <c r="CV57" s="57"/>
      <c r="CW57" s="58"/>
      <c r="CX57" s="59"/>
      <c r="CY57" s="30"/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1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 t="s">
        <v>516</v>
      </c>
      <c r="DT57" s="31"/>
      <c r="DU57" s="31"/>
      <c r="DV57" s="32"/>
      <c r="DW57" s="33"/>
      <c r="DX57" s="30"/>
      <c r="DY57" s="31"/>
      <c r="DZ57" s="31"/>
      <c r="EA57" s="32"/>
      <c r="EB57" s="33"/>
      <c r="EC57" s="56"/>
      <c r="ED57" s="57"/>
      <c r="EE57" s="57"/>
      <c r="EF57" s="58"/>
      <c r="EG57" s="59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125</v>
      </c>
      <c r="B58" s="47" t="s">
        <v>351</v>
      </c>
      <c r="C58" s="46" t="s">
        <v>352</v>
      </c>
      <c r="D58" s="44">
        <v>71329572</v>
      </c>
      <c r="E58" s="36">
        <f t="shared" si="70"/>
        <v>13.75</v>
      </c>
      <c r="F58" s="36">
        <f t="shared" si="71"/>
        <v>0.25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0</v>
      </c>
      <c r="L58" s="37">
        <f t="shared" si="77"/>
        <v>14</v>
      </c>
      <c r="M58" s="23">
        <f t="shared" si="78"/>
        <v>0</v>
      </c>
      <c r="N58" s="23">
        <f t="shared" si="79"/>
        <v>0</v>
      </c>
      <c r="O58" s="23">
        <f t="shared" si="80"/>
        <v>8</v>
      </c>
      <c r="P58" s="23">
        <f t="shared" si="81"/>
        <v>0</v>
      </c>
      <c r="Q58" s="34">
        <f t="shared" si="82"/>
        <v>8</v>
      </c>
      <c r="R58" s="30">
        <v>1</v>
      </c>
      <c r="S58" s="31"/>
      <c r="T58" s="31"/>
      <c r="U58" s="32"/>
      <c r="V58" s="33"/>
      <c r="W58" s="30">
        <v>1</v>
      </c>
      <c r="X58" s="31"/>
      <c r="Y58" s="31"/>
      <c r="Z58" s="32"/>
      <c r="AA58" s="33"/>
      <c r="AB58" s="56">
        <v>1</v>
      </c>
      <c r="AC58" s="57"/>
      <c r="AD58" s="57"/>
      <c r="AE58" s="58"/>
      <c r="AF58" s="59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56">
        <v>1</v>
      </c>
      <c r="AR58" s="57"/>
      <c r="AS58" s="57"/>
      <c r="AT58" s="58">
        <v>8</v>
      </c>
      <c r="AU58" s="59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>
        <v>1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56"/>
      <c r="CU58" s="57"/>
      <c r="CV58" s="57"/>
      <c r="CW58" s="58"/>
      <c r="CX58" s="59"/>
      <c r="CY58" s="30"/>
      <c r="CZ58" s="31"/>
      <c r="DA58" s="31"/>
      <c r="DB58" s="32"/>
      <c r="DC58" s="33"/>
      <c r="DD58" s="30">
        <v>0.75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 t="s">
        <v>516</v>
      </c>
      <c r="DT58" s="31"/>
      <c r="DU58" s="31"/>
      <c r="DV58" s="32"/>
      <c r="DW58" s="33"/>
      <c r="DX58" s="30"/>
      <c r="DY58" s="31"/>
      <c r="DZ58" s="31"/>
      <c r="EA58" s="32"/>
      <c r="EB58" s="33"/>
      <c r="EC58" s="56"/>
      <c r="ED58" s="57"/>
      <c r="EE58" s="57"/>
      <c r="EF58" s="58"/>
      <c r="EG58" s="59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127</v>
      </c>
      <c r="B59" s="47" t="s">
        <v>355</v>
      </c>
      <c r="C59" s="46" t="s">
        <v>356</v>
      </c>
      <c r="D59" s="44" t="s">
        <v>441</v>
      </c>
      <c r="E59" s="36">
        <f t="shared" si="70"/>
        <v>13</v>
      </c>
      <c r="F59" s="36">
        <f t="shared" si="71"/>
        <v>1</v>
      </c>
      <c r="G59" s="36">
        <f t="shared" si="72"/>
        <v>0.16666666666666699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0</v>
      </c>
      <c r="L59" s="37">
        <f t="shared" si="77"/>
        <v>14</v>
      </c>
      <c r="M59" s="23">
        <f t="shared" si="78"/>
        <v>3.75</v>
      </c>
      <c r="N59" s="23">
        <f t="shared" si="79"/>
        <v>1</v>
      </c>
      <c r="O59" s="23">
        <f t="shared" si="80"/>
        <v>0</v>
      </c>
      <c r="P59" s="23">
        <f t="shared" si="81"/>
        <v>0</v>
      </c>
      <c r="Q59" s="34">
        <f t="shared" si="82"/>
        <v>4.75</v>
      </c>
      <c r="R59" s="30">
        <v>1</v>
      </c>
      <c r="S59" s="31">
        <v>0.5</v>
      </c>
      <c r="T59" s="31"/>
      <c r="U59" s="32"/>
      <c r="V59" s="33"/>
      <c r="W59" s="30">
        <v>1</v>
      </c>
      <c r="X59" s="31">
        <v>2</v>
      </c>
      <c r="Y59" s="31">
        <v>1</v>
      </c>
      <c r="Z59" s="32"/>
      <c r="AA59" s="33"/>
      <c r="AB59" s="56">
        <v>1</v>
      </c>
      <c r="AC59" s="57"/>
      <c r="AD59" s="57"/>
      <c r="AE59" s="58"/>
      <c r="AF59" s="59"/>
      <c r="AG59" s="30">
        <v>1</v>
      </c>
      <c r="AH59" s="31"/>
      <c r="AI59" s="31"/>
      <c r="AJ59" s="32"/>
      <c r="AK59" s="33"/>
      <c r="AL59" s="30">
        <v>1</v>
      </c>
      <c r="AM59" s="31">
        <v>1.25</v>
      </c>
      <c r="AN59" s="31"/>
      <c r="AO59" s="32"/>
      <c r="AP59" s="33"/>
      <c r="AQ59" s="56">
        <v>1</v>
      </c>
      <c r="AR59" s="57"/>
      <c r="AS59" s="57"/>
      <c r="AT59" s="58"/>
      <c r="AU59" s="59"/>
      <c r="AV59" s="30">
        <v>1</v>
      </c>
      <c r="AW59" s="31"/>
      <c r="AX59" s="31"/>
      <c r="AY59" s="32"/>
      <c r="AZ59" s="33"/>
      <c r="BA59" s="30">
        <v>1</v>
      </c>
      <c r="BB59" s="31"/>
      <c r="BC59" s="31"/>
      <c r="BD59" s="32"/>
      <c r="BE59" s="33"/>
      <c r="BF59" s="30" t="s">
        <v>457</v>
      </c>
      <c r="BG59" s="31"/>
      <c r="BH59" s="31"/>
      <c r="BI59" s="32"/>
      <c r="BJ59" s="33"/>
      <c r="BK59" s="56">
        <v>1</v>
      </c>
      <c r="BL59" s="57"/>
      <c r="BM59" s="57"/>
      <c r="BN59" s="58"/>
      <c r="BO59" s="59"/>
      <c r="BP59" s="30">
        <v>1</v>
      </c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56"/>
      <c r="CU59" s="57"/>
      <c r="CV59" s="57"/>
      <c r="CW59" s="58"/>
      <c r="CX59" s="59"/>
      <c r="CY59" s="30"/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/>
      <c r="DK59" s="31"/>
      <c r="DL59" s="32"/>
      <c r="DM59" s="33"/>
      <c r="DN59" s="30">
        <v>1</v>
      </c>
      <c r="DO59" s="31"/>
      <c r="DP59" s="31"/>
      <c r="DQ59" s="32"/>
      <c r="DR59" s="33"/>
      <c r="DS59" s="30" t="s">
        <v>516</v>
      </c>
      <c r="DT59" s="31"/>
      <c r="DU59" s="31"/>
      <c r="DV59" s="32"/>
      <c r="DW59" s="33"/>
      <c r="DX59" s="30"/>
      <c r="DY59" s="31"/>
      <c r="DZ59" s="31"/>
      <c r="EA59" s="32"/>
      <c r="EB59" s="33"/>
      <c r="EC59" s="56"/>
      <c r="ED59" s="57"/>
      <c r="EE59" s="57"/>
      <c r="EF59" s="58"/>
      <c r="EG59" s="59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hidden="1" customHeight="1" x14ac:dyDescent="0.25">
      <c r="A60" s="22" t="s">
        <v>132</v>
      </c>
      <c r="B60" s="47" t="s">
        <v>363</v>
      </c>
      <c r="C60" s="46" t="s">
        <v>364</v>
      </c>
      <c r="D60" s="44" t="s">
        <v>443</v>
      </c>
      <c r="E60" s="36">
        <f t="shared" si="70"/>
        <v>12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2</v>
      </c>
      <c r="K60" s="23">
        <f t="shared" si="76"/>
        <v>0</v>
      </c>
      <c r="L60" s="37">
        <f t="shared" si="77"/>
        <v>14</v>
      </c>
      <c r="M60" s="23">
        <f t="shared" si="78"/>
        <v>6.75</v>
      </c>
      <c r="N60" s="23">
        <f t="shared" si="79"/>
        <v>3.25</v>
      </c>
      <c r="O60" s="23">
        <f t="shared" si="80"/>
        <v>0</v>
      </c>
      <c r="P60" s="23">
        <f t="shared" si="81"/>
        <v>0</v>
      </c>
      <c r="Q60" s="34">
        <f t="shared" si="82"/>
        <v>10</v>
      </c>
      <c r="R60" s="30" t="s">
        <v>458</v>
      </c>
      <c r="S60" s="31"/>
      <c r="T60" s="31"/>
      <c r="U60" s="32"/>
      <c r="V60" s="33"/>
      <c r="W60" s="30">
        <v>1</v>
      </c>
      <c r="X60" s="31">
        <v>2</v>
      </c>
      <c r="Y60" s="31">
        <v>1.25</v>
      </c>
      <c r="Z60" s="32"/>
      <c r="AA60" s="33"/>
      <c r="AB60" s="56">
        <v>1</v>
      </c>
      <c r="AC60" s="57"/>
      <c r="AD60" s="57"/>
      <c r="AE60" s="58"/>
      <c r="AF60" s="59"/>
      <c r="AG60" s="30">
        <v>1</v>
      </c>
      <c r="AH60" s="31">
        <v>0.5</v>
      </c>
      <c r="AI60" s="31"/>
      <c r="AJ60" s="32"/>
      <c r="AK60" s="33"/>
      <c r="AL60" s="30">
        <v>1</v>
      </c>
      <c r="AM60" s="31"/>
      <c r="AN60" s="31"/>
      <c r="AO60" s="32"/>
      <c r="AP60" s="33"/>
      <c r="AQ60" s="56">
        <v>1</v>
      </c>
      <c r="AR60" s="57">
        <v>0.25</v>
      </c>
      <c r="AS60" s="57"/>
      <c r="AT60" s="58"/>
      <c r="AU60" s="59"/>
      <c r="AV60" s="30">
        <v>1</v>
      </c>
      <c r="AW60" s="31"/>
      <c r="AX60" s="31"/>
      <c r="AY60" s="32"/>
      <c r="AZ60" s="33"/>
      <c r="BA60" s="30">
        <v>1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56">
        <v>1</v>
      </c>
      <c r="BL60" s="57"/>
      <c r="BM60" s="57"/>
      <c r="BN60" s="58"/>
      <c r="BO60" s="59"/>
      <c r="BP60" s="30" t="s">
        <v>458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56"/>
      <c r="CU60" s="57"/>
      <c r="CV60" s="57"/>
      <c r="CW60" s="58"/>
      <c r="CX60" s="59"/>
      <c r="CY60" s="30"/>
      <c r="CZ60" s="31"/>
      <c r="DA60" s="31"/>
      <c r="DB60" s="32"/>
      <c r="DC60" s="33"/>
      <c r="DD60" s="30">
        <v>1</v>
      </c>
      <c r="DE60" s="31">
        <v>2</v>
      </c>
      <c r="DF60" s="31">
        <v>1</v>
      </c>
      <c r="DG60" s="32"/>
      <c r="DH60" s="33"/>
      <c r="DI60" s="30">
        <v>1</v>
      </c>
      <c r="DJ60" s="31">
        <v>2</v>
      </c>
      <c r="DK60" s="31">
        <v>1</v>
      </c>
      <c r="DL60" s="32"/>
      <c r="DM60" s="33"/>
      <c r="DN60" s="30">
        <v>1</v>
      </c>
      <c r="DO60" s="31"/>
      <c r="DP60" s="31"/>
      <c r="DQ60" s="32"/>
      <c r="DR60" s="33"/>
      <c r="DS60" s="30" t="s">
        <v>516</v>
      </c>
      <c r="DT60" s="31"/>
      <c r="DU60" s="31"/>
      <c r="DV60" s="32"/>
      <c r="DW60" s="33"/>
      <c r="DX60" s="30"/>
      <c r="DY60" s="31"/>
      <c r="DZ60" s="31"/>
      <c r="EA60" s="32"/>
      <c r="EB60" s="33"/>
      <c r="EC60" s="56"/>
      <c r="ED60" s="57"/>
      <c r="EE60" s="57"/>
      <c r="EF60" s="58"/>
      <c r="EG60" s="59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133</v>
      </c>
      <c r="B61" s="47" t="s">
        <v>365</v>
      </c>
      <c r="C61" s="46" t="s">
        <v>366</v>
      </c>
      <c r="D61" s="44">
        <v>75678518</v>
      </c>
      <c r="E61" s="36">
        <f t="shared" si="70"/>
        <v>14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0</v>
      </c>
      <c r="L61" s="37">
        <f t="shared" si="77"/>
        <v>14</v>
      </c>
      <c r="M61" s="23">
        <f t="shared" si="78"/>
        <v>4.5</v>
      </c>
      <c r="N61" s="23">
        <f t="shared" si="79"/>
        <v>0</v>
      </c>
      <c r="O61" s="23">
        <f t="shared" si="80"/>
        <v>0</v>
      </c>
      <c r="P61" s="23">
        <f t="shared" si="81"/>
        <v>8</v>
      </c>
      <c r="Q61" s="34">
        <f t="shared" si="82"/>
        <v>12.5</v>
      </c>
      <c r="R61" s="30">
        <v>1</v>
      </c>
      <c r="S61" s="31"/>
      <c r="T61" s="31"/>
      <c r="U61" s="32"/>
      <c r="V61" s="33">
        <v>8</v>
      </c>
      <c r="W61" s="30">
        <v>1</v>
      </c>
      <c r="X61" s="31"/>
      <c r="Y61" s="31"/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/>
      <c r="AU61" s="59"/>
      <c r="AV61" s="30">
        <v>1</v>
      </c>
      <c r="AW61" s="31">
        <v>1</v>
      </c>
      <c r="AX61" s="31"/>
      <c r="AY61" s="32"/>
      <c r="AZ61" s="33"/>
      <c r="BA61" s="30">
        <v>1</v>
      </c>
      <c r="BB61" s="31">
        <v>1</v>
      </c>
      <c r="BC61" s="31"/>
      <c r="BD61" s="32"/>
      <c r="BE61" s="33"/>
      <c r="BF61" s="30">
        <v>1</v>
      </c>
      <c r="BG61" s="31"/>
      <c r="BH61" s="31"/>
      <c r="BI61" s="32"/>
      <c r="BJ61" s="33"/>
      <c r="BK61" s="56">
        <v>1</v>
      </c>
      <c r="BL61" s="57"/>
      <c r="BM61" s="57"/>
      <c r="BN61" s="58"/>
      <c r="BO61" s="59"/>
      <c r="BP61" s="30">
        <v>1</v>
      </c>
      <c r="BQ61" s="31">
        <v>1</v>
      </c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56"/>
      <c r="CU61" s="57"/>
      <c r="CV61" s="57"/>
      <c r="CW61" s="58"/>
      <c r="CX61" s="59"/>
      <c r="CY61" s="30"/>
      <c r="CZ61" s="31"/>
      <c r="DA61" s="31"/>
      <c r="DB61" s="32"/>
      <c r="DC61" s="33"/>
      <c r="DD61" s="30">
        <v>1</v>
      </c>
      <c r="DE61" s="31">
        <v>1</v>
      </c>
      <c r="DF61" s="31"/>
      <c r="DG61" s="32"/>
      <c r="DH61" s="33"/>
      <c r="DI61" s="30">
        <v>1</v>
      </c>
      <c r="DJ61" s="31">
        <v>0.5</v>
      </c>
      <c r="DK61" s="31"/>
      <c r="DL61" s="32"/>
      <c r="DM61" s="33"/>
      <c r="DN61" s="30">
        <v>1</v>
      </c>
      <c r="DO61" s="31"/>
      <c r="DP61" s="31"/>
      <c r="DQ61" s="32"/>
      <c r="DR61" s="33"/>
      <c r="DS61" s="30" t="s">
        <v>516</v>
      </c>
      <c r="DT61" s="31"/>
      <c r="DU61" s="31"/>
      <c r="DV61" s="32"/>
      <c r="DW61" s="33"/>
      <c r="DX61" s="30"/>
      <c r="DY61" s="31"/>
      <c r="DZ61" s="31"/>
      <c r="EA61" s="32"/>
      <c r="EB61" s="33"/>
      <c r="EC61" s="56"/>
      <c r="ED61" s="57"/>
      <c r="EE61" s="57"/>
      <c r="EF61" s="58"/>
      <c r="EG61" s="59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hidden="1" customHeight="1" x14ac:dyDescent="0.25">
      <c r="A62" s="22" t="s">
        <v>135</v>
      </c>
      <c r="B62" s="47" t="s">
        <v>369</v>
      </c>
      <c r="C62" s="46" t="s">
        <v>370</v>
      </c>
      <c r="D62" s="44" t="s">
        <v>445</v>
      </c>
      <c r="E62" s="36">
        <f t="shared" si="70"/>
        <v>12</v>
      </c>
      <c r="F62" s="36">
        <f t="shared" si="71"/>
        <v>2</v>
      </c>
      <c r="G62" s="36">
        <f t="shared" si="72"/>
        <v>0.33333333333333398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0</v>
      </c>
      <c r="L62" s="37">
        <f t="shared" si="77"/>
        <v>14</v>
      </c>
      <c r="M62" s="23">
        <f t="shared" si="78"/>
        <v>1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1</v>
      </c>
      <c r="R62" s="30">
        <v>1</v>
      </c>
      <c r="S62" s="31"/>
      <c r="T62" s="31"/>
      <c r="U62" s="32"/>
      <c r="V62" s="33"/>
      <c r="W62" s="30">
        <v>1</v>
      </c>
      <c r="X62" s="31"/>
      <c r="Y62" s="31"/>
      <c r="Z62" s="32"/>
      <c r="AA62" s="33"/>
      <c r="AB62" s="56">
        <v>1</v>
      </c>
      <c r="AC62" s="57"/>
      <c r="AD62" s="57"/>
      <c r="AE62" s="58"/>
      <c r="AF62" s="59"/>
      <c r="AG62" s="30">
        <v>1</v>
      </c>
      <c r="AH62" s="31">
        <v>1</v>
      </c>
      <c r="AI62" s="31"/>
      <c r="AJ62" s="32"/>
      <c r="AK62" s="33"/>
      <c r="AL62" s="30">
        <v>1</v>
      </c>
      <c r="AM62" s="31"/>
      <c r="AN62" s="31"/>
      <c r="AO62" s="32"/>
      <c r="AP62" s="33"/>
      <c r="AQ62" s="56">
        <v>1</v>
      </c>
      <c r="AR62" s="57"/>
      <c r="AS62" s="57"/>
      <c r="AT62" s="58"/>
      <c r="AU62" s="59"/>
      <c r="AV62" s="30">
        <v>1</v>
      </c>
      <c r="AW62" s="31"/>
      <c r="AX62" s="31"/>
      <c r="AY62" s="32"/>
      <c r="AZ62" s="33"/>
      <c r="BA62" s="30" t="s">
        <v>457</v>
      </c>
      <c r="BB62" s="31"/>
      <c r="BC62" s="31"/>
      <c r="BD62" s="32"/>
      <c r="BE62" s="33"/>
      <c r="BF62" s="30">
        <v>1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/>
      <c r="BR62" s="31"/>
      <c r="BS62" s="32"/>
      <c r="BT62" s="33"/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56"/>
      <c r="CU62" s="57"/>
      <c r="CV62" s="57"/>
      <c r="CW62" s="58"/>
      <c r="CX62" s="59"/>
      <c r="CY62" s="30"/>
      <c r="CZ62" s="31"/>
      <c r="DA62" s="31"/>
      <c r="DB62" s="32"/>
      <c r="DC62" s="33"/>
      <c r="DD62" s="30" t="s">
        <v>457</v>
      </c>
      <c r="DE62" s="31"/>
      <c r="DF62" s="31"/>
      <c r="DG62" s="32"/>
      <c r="DH62" s="33"/>
      <c r="DI62" s="30">
        <v>1</v>
      </c>
      <c r="DJ62" s="31"/>
      <c r="DK62" s="31"/>
      <c r="DL62" s="32"/>
      <c r="DM62" s="33"/>
      <c r="DN62" s="30">
        <v>1</v>
      </c>
      <c r="DO62" s="31"/>
      <c r="DP62" s="31"/>
      <c r="DQ62" s="32"/>
      <c r="DR62" s="33"/>
      <c r="DS62" s="30" t="s">
        <v>516</v>
      </c>
      <c r="DT62" s="31"/>
      <c r="DU62" s="31"/>
      <c r="DV62" s="32"/>
      <c r="DW62" s="33"/>
      <c r="DX62" s="30"/>
      <c r="DY62" s="31"/>
      <c r="DZ62" s="31"/>
      <c r="EA62" s="32"/>
      <c r="EB62" s="33"/>
      <c r="EC62" s="56"/>
      <c r="ED62" s="57"/>
      <c r="EE62" s="57"/>
      <c r="EF62" s="58"/>
      <c r="EG62" s="59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145</v>
      </c>
      <c r="B63" s="47" t="s">
        <v>381</v>
      </c>
      <c r="C63" s="46" t="s">
        <v>285</v>
      </c>
      <c r="D63" s="44" t="s">
        <v>448</v>
      </c>
      <c r="E63" s="36">
        <f t="shared" si="70"/>
        <v>12</v>
      </c>
      <c r="F63" s="36">
        <f t="shared" si="71"/>
        <v>1</v>
      </c>
      <c r="G63" s="36">
        <f t="shared" si="72"/>
        <v>0.16666666666666699</v>
      </c>
      <c r="H63" s="23">
        <f t="shared" si="73"/>
        <v>0</v>
      </c>
      <c r="I63" s="23">
        <f t="shared" si="74"/>
        <v>0</v>
      </c>
      <c r="J63" s="23">
        <f t="shared" si="75"/>
        <v>1</v>
      </c>
      <c r="K63" s="23">
        <f t="shared" si="76"/>
        <v>0</v>
      </c>
      <c r="L63" s="37">
        <f t="shared" si="77"/>
        <v>14</v>
      </c>
      <c r="M63" s="23">
        <f t="shared" si="78"/>
        <v>2.75</v>
      </c>
      <c r="N63" s="23">
        <f t="shared" si="79"/>
        <v>1</v>
      </c>
      <c r="O63" s="23">
        <f t="shared" si="80"/>
        <v>0</v>
      </c>
      <c r="P63" s="23">
        <f t="shared" si="81"/>
        <v>0</v>
      </c>
      <c r="Q63" s="34">
        <f t="shared" si="82"/>
        <v>3.75</v>
      </c>
      <c r="R63" s="30">
        <v>1</v>
      </c>
      <c r="S63" s="31">
        <v>0.5</v>
      </c>
      <c r="T63" s="31"/>
      <c r="U63" s="32"/>
      <c r="V63" s="33"/>
      <c r="W63" s="30">
        <v>1</v>
      </c>
      <c r="X63" s="31">
        <v>2</v>
      </c>
      <c r="Y63" s="31">
        <v>1</v>
      </c>
      <c r="Z63" s="32"/>
      <c r="AA63" s="33"/>
      <c r="AB63" s="56">
        <v>1</v>
      </c>
      <c r="AC63" s="57"/>
      <c r="AD63" s="57"/>
      <c r="AE63" s="58"/>
      <c r="AF63" s="59"/>
      <c r="AG63" s="30" t="s">
        <v>457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56">
        <v>1</v>
      </c>
      <c r="AR63" s="57">
        <v>0.25</v>
      </c>
      <c r="AS63" s="57"/>
      <c r="AT63" s="58"/>
      <c r="AU63" s="59"/>
      <c r="AV63" s="30">
        <v>1</v>
      </c>
      <c r="AW63" s="31"/>
      <c r="AX63" s="31"/>
      <c r="AY63" s="32"/>
      <c r="AZ63" s="33"/>
      <c r="BA63" s="30">
        <v>1</v>
      </c>
      <c r="BB63" s="31"/>
      <c r="BC63" s="31"/>
      <c r="BD63" s="32"/>
      <c r="BE63" s="33"/>
      <c r="BF63" s="30">
        <v>1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 t="s">
        <v>458</v>
      </c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56"/>
      <c r="CU63" s="57"/>
      <c r="CV63" s="57"/>
      <c r="CW63" s="58"/>
      <c r="CX63" s="59"/>
      <c r="CY63" s="30"/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/>
      <c r="DK63" s="31"/>
      <c r="DL63" s="32"/>
      <c r="DM63" s="33"/>
      <c r="DN63" s="30">
        <v>1</v>
      </c>
      <c r="DO63" s="31"/>
      <c r="DP63" s="31"/>
      <c r="DQ63" s="32"/>
      <c r="DR63" s="33"/>
      <c r="DS63" s="30" t="s">
        <v>516</v>
      </c>
      <c r="DT63" s="31"/>
      <c r="DU63" s="31"/>
      <c r="DV63" s="32"/>
      <c r="DW63" s="33"/>
      <c r="DX63" s="30"/>
      <c r="DY63" s="31"/>
      <c r="DZ63" s="31"/>
      <c r="EA63" s="32"/>
      <c r="EB63" s="33"/>
      <c r="EC63" s="56"/>
      <c r="ED63" s="57"/>
      <c r="EE63" s="57"/>
      <c r="EF63" s="58"/>
      <c r="EG63" s="59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148</v>
      </c>
      <c r="B64" s="47" t="s">
        <v>476</v>
      </c>
      <c r="C64" s="46" t="s">
        <v>477</v>
      </c>
      <c r="D64" s="44" t="s">
        <v>487</v>
      </c>
      <c r="E64" s="36">
        <f t="shared" si="70"/>
        <v>11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11</v>
      </c>
      <c r="M64" s="23">
        <f t="shared" si="78"/>
        <v>5.5</v>
      </c>
      <c r="N64" s="23">
        <f t="shared" si="79"/>
        <v>2</v>
      </c>
      <c r="O64" s="23">
        <f t="shared" si="80"/>
        <v>0</v>
      </c>
      <c r="P64" s="23">
        <f t="shared" si="81"/>
        <v>0</v>
      </c>
      <c r="Q64" s="34">
        <f t="shared" si="82"/>
        <v>7.5</v>
      </c>
      <c r="R64" s="30"/>
      <c r="S64" s="31"/>
      <c r="T64" s="31"/>
      <c r="U64" s="32"/>
      <c r="V64" s="33"/>
      <c r="W64" s="30"/>
      <c r="X64" s="31"/>
      <c r="Y64" s="31"/>
      <c r="Z64" s="32"/>
      <c r="AA64" s="33"/>
      <c r="AB64" s="56"/>
      <c r="AC64" s="57"/>
      <c r="AD64" s="57"/>
      <c r="AE64" s="58"/>
      <c r="AF64" s="59"/>
      <c r="AG64" s="30">
        <v>1</v>
      </c>
      <c r="AH64" s="31">
        <v>0.5</v>
      </c>
      <c r="AI64" s="31"/>
      <c r="AJ64" s="32"/>
      <c r="AK64" s="33"/>
      <c r="AL64" s="30">
        <v>1</v>
      </c>
      <c r="AM64" s="31"/>
      <c r="AN64" s="31"/>
      <c r="AO64" s="32"/>
      <c r="AP64" s="33"/>
      <c r="AQ64" s="56">
        <v>1</v>
      </c>
      <c r="AR64" s="57"/>
      <c r="AS64" s="57"/>
      <c r="AT64" s="58"/>
      <c r="AU64" s="59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>
        <v>1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56"/>
      <c r="CU64" s="57"/>
      <c r="CV64" s="57"/>
      <c r="CW64" s="58"/>
      <c r="CX64" s="59"/>
      <c r="CY64" s="30"/>
      <c r="CZ64" s="31"/>
      <c r="DA64" s="31"/>
      <c r="DB64" s="32"/>
      <c r="DC64" s="33"/>
      <c r="DD64" s="30">
        <v>1</v>
      </c>
      <c r="DE64" s="31">
        <v>2</v>
      </c>
      <c r="DF64" s="31">
        <v>1</v>
      </c>
      <c r="DG64" s="32"/>
      <c r="DH64" s="33"/>
      <c r="DI64" s="30">
        <v>1</v>
      </c>
      <c r="DJ64" s="31">
        <v>2</v>
      </c>
      <c r="DK64" s="31">
        <v>1</v>
      </c>
      <c r="DL64" s="32"/>
      <c r="DM64" s="33"/>
      <c r="DN64" s="30">
        <v>1</v>
      </c>
      <c r="DO64" s="31"/>
      <c r="DP64" s="31"/>
      <c r="DQ64" s="32"/>
      <c r="DR64" s="33"/>
      <c r="DS64" s="30" t="s">
        <v>516</v>
      </c>
      <c r="DT64" s="31"/>
      <c r="DU64" s="31"/>
      <c r="DV64" s="32"/>
      <c r="DW64" s="33"/>
      <c r="DX64" s="30"/>
      <c r="DY64" s="31"/>
      <c r="DZ64" s="31"/>
      <c r="EA64" s="32"/>
      <c r="EB64" s="33"/>
      <c r="EC64" s="56"/>
      <c r="ED64" s="57"/>
      <c r="EE64" s="57"/>
      <c r="EF64" s="58"/>
      <c r="EG64" s="59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17</v>
      </c>
      <c r="B65" s="49" t="s">
        <v>177</v>
      </c>
      <c r="C65" s="50" t="s">
        <v>178</v>
      </c>
      <c r="D65" s="44" t="s">
        <v>387</v>
      </c>
      <c r="E65" s="36">
        <f t="shared" si="70"/>
        <v>14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0</v>
      </c>
      <c r="L65" s="37">
        <f t="shared" si="77"/>
        <v>14</v>
      </c>
      <c r="M65" s="23">
        <f t="shared" si="78"/>
        <v>2</v>
      </c>
      <c r="N65" s="23">
        <f t="shared" si="79"/>
        <v>0</v>
      </c>
      <c r="O65" s="23">
        <f t="shared" si="80"/>
        <v>0</v>
      </c>
      <c r="P65" s="23">
        <f t="shared" si="81"/>
        <v>0</v>
      </c>
      <c r="Q65" s="34">
        <f t="shared" si="82"/>
        <v>2</v>
      </c>
      <c r="R65" s="30">
        <v>1</v>
      </c>
      <c r="S65" s="31"/>
      <c r="T65" s="31"/>
      <c r="U65" s="32"/>
      <c r="V65" s="33"/>
      <c r="W65" s="30">
        <v>1</v>
      </c>
      <c r="X65" s="31"/>
      <c r="Y65" s="31"/>
      <c r="Z65" s="32"/>
      <c r="AA65" s="33"/>
      <c r="AB65" s="56">
        <v>1</v>
      </c>
      <c r="AC65" s="57"/>
      <c r="AD65" s="57"/>
      <c r="AE65" s="58"/>
      <c r="AF65" s="59"/>
      <c r="AG65" s="30">
        <v>1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56">
        <v>1</v>
      </c>
      <c r="AR65" s="57"/>
      <c r="AS65" s="57"/>
      <c r="AT65" s="58"/>
      <c r="AU65" s="59"/>
      <c r="AV65" s="30">
        <v>1</v>
      </c>
      <c r="AW65" s="31"/>
      <c r="AX65" s="31"/>
      <c r="AY65" s="32"/>
      <c r="AZ65" s="33"/>
      <c r="BA65" s="30">
        <v>1</v>
      </c>
      <c r="BB65" s="31"/>
      <c r="BC65" s="31"/>
      <c r="BD65" s="32"/>
      <c r="BE65" s="33"/>
      <c r="BF65" s="30">
        <v>1</v>
      </c>
      <c r="BG65" s="31"/>
      <c r="BH65" s="31"/>
      <c r="BI65" s="32"/>
      <c r="BJ65" s="33"/>
      <c r="BK65" s="56">
        <v>1</v>
      </c>
      <c r="BL65" s="57"/>
      <c r="BM65" s="57"/>
      <c r="BN65" s="58"/>
      <c r="BO65" s="59"/>
      <c r="BP65" s="30">
        <v>1</v>
      </c>
      <c r="BQ65" s="31">
        <v>2</v>
      </c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56"/>
      <c r="CU65" s="57"/>
      <c r="CV65" s="57"/>
      <c r="CW65" s="58"/>
      <c r="CX65" s="59"/>
      <c r="CY65" s="30"/>
      <c r="CZ65" s="31"/>
      <c r="DA65" s="31"/>
      <c r="DB65" s="32"/>
      <c r="DC65" s="33"/>
      <c r="DD65" s="30">
        <v>1</v>
      </c>
      <c r="DE65" s="31"/>
      <c r="DF65" s="31"/>
      <c r="DG65" s="32"/>
      <c r="DH65" s="33"/>
      <c r="DI65" s="30">
        <v>1</v>
      </c>
      <c r="DJ65" s="31"/>
      <c r="DK65" s="31"/>
      <c r="DL65" s="32"/>
      <c r="DM65" s="33"/>
      <c r="DN65" s="30">
        <v>1</v>
      </c>
      <c r="DO65" s="31"/>
      <c r="DP65" s="31"/>
      <c r="DQ65" s="32"/>
      <c r="DR65" s="33"/>
      <c r="DS65" s="30" t="s">
        <v>516</v>
      </c>
      <c r="DT65" s="31"/>
      <c r="DU65" s="31"/>
      <c r="DV65" s="32"/>
      <c r="DW65" s="33"/>
      <c r="DX65" s="30"/>
      <c r="DY65" s="31"/>
      <c r="DZ65" s="31"/>
      <c r="EA65" s="32"/>
      <c r="EB65" s="33"/>
      <c r="EC65" s="56"/>
      <c r="ED65" s="57"/>
      <c r="EE65" s="57"/>
      <c r="EF65" s="58"/>
      <c r="EG65" s="59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hidden="1" customHeight="1" x14ac:dyDescent="0.25">
      <c r="A66" s="22" t="s">
        <v>35</v>
      </c>
      <c r="B66" s="47" t="s">
        <v>211</v>
      </c>
      <c r="C66" s="46" t="s">
        <v>212</v>
      </c>
      <c r="D66" s="44" t="s">
        <v>400</v>
      </c>
      <c r="E66" s="36">
        <f t="shared" si="70"/>
        <v>9</v>
      </c>
      <c r="F66" s="36">
        <f t="shared" si="71"/>
        <v>6</v>
      </c>
      <c r="G66" s="36">
        <f t="shared" si="72"/>
        <v>1.000000000000002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15</v>
      </c>
      <c r="M66" s="23">
        <f t="shared" si="78"/>
        <v>2.25</v>
      </c>
      <c r="N66" s="23">
        <f t="shared" si="79"/>
        <v>0</v>
      </c>
      <c r="O66" s="23">
        <f t="shared" si="80"/>
        <v>0</v>
      </c>
      <c r="P66" s="23">
        <f t="shared" si="81"/>
        <v>0</v>
      </c>
      <c r="Q66" s="34">
        <f t="shared" si="82"/>
        <v>2.25</v>
      </c>
      <c r="R66" s="30">
        <v>1</v>
      </c>
      <c r="S66" s="31">
        <v>0.5</v>
      </c>
      <c r="T66" s="31"/>
      <c r="U66" s="32"/>
      <c r="V66" s="33"/>
      <c r="W66" s="30" t="s">
        <v>457</v>
      </c>
      <c r="X66" s="31"/>
      <c r="Y66" s="31"/>
      <c r="Z66" s="32"/>
      <c r="AA66" s="33"/>
      <c r="AB66" s="56">
        <v>1</v>
      </c>
      <c r="AC66" s="57"/>
      <c r="AD66" s="57"/>
      <c r="AE66" s="58"/>
      <c r="AF66" s="59"/>
      <c r="AG66" s="30">
        <v>1</v>
      </c>
      <c r="AH66" s="31">
        <v>0.5</v>
      </c>
      <c r="AI66" s="31"/>
      <c r="AJ66" s="32"/>
      <c r="AK66" s="33"/>
      <c r="AL66" s="30">
        <v>1</v>
      </c>
      <c r="AM66" s="31">
        <v>1.25</v>
      </c>
      <c r="AN66" s="31"/>
      <c r="AO66" s="32"/>
      <c r="AP66" s="33"/>
      <c r="AQ66" s="56">
        <v>1</v>
      </c>
      <c r="AR66" s="57"/>
      <c r="AS66" s="57"/>
      <c r="AT66" s="58"/>
      <c r="AU66" s="59"/>
      <c r="AV66" s="30">
        <v>1</v>
      </c>
      <c r="AW66" s="31"/>
      <c r="AX66" s="31"/>
      <c r="AY66" s="32"/>
      <c r="AZ66" s="33"/>
      <c r="BA66" s="30">
        <v>1</v>
      </c>
      <c r="BB66" s="31"/>
      <c r="BC66" s="31"/>
      <c r="BD66" s="32"/>
      <c r="BE66" s="33"/>
      <c r="BF66" s="30">
        <v>1</v>
      </c>
      <c r="BG66" s="31"/>
      <c r="BH66" s="31"/>
      <c r="BI66" s="32"/>
      <c r="BJ66" s="33"/>
      <c r="BK66" s="56">
        <v>1</v>
      </c>
      <c r="BL66" s="57"/>
      <c r="BM66" s="57"/>
      <c r="BN66" s="58"/>
      <c r="BO66" s="59"/>
      <c r="BP66" s="30" t="s">
        <v>457</v>
      </c>
      <c r="BQ66" s="31"/>
      <c r="BR66" s="31"/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56"/>
      <c r="CU66" s="57"/>
      <c r="CV66" s="57"/>
      <c r="CW66" s="58"/>
      <c r="CX66" s="59"/>
      <c r="CY66" s="30"/>
      <c r="CZ66" s="31"/>
      <c r="DA66" s="31"/>
      <c r="DB66" s="32"/>
      <c r="DC66" s="33"/>
      <c r="DD66" s="30" t="s">
        <v>457</v>
      </c>
      <c r="DE66" s="31"/>
      <c r="DF66" s="31"/>
      <c r="DG66" s="32"/>
      <c r="DH66" s="33"/>
      <c r="DI66" s="30" t="s">
        <v>457</v>
      </c>
      <c r="DJ66" s="31"/>
      <c r="DK66" s="31"/>
      <c r="DL66" s="32"/>
      <c r="DM66" s="33"/>
      <c r="DN66" s="30" t="s">
        <v>457</v>
      </c>
      <c r="DO66" s="31"/>
      <c r="DP66" s="31"/>
      <c r="DQ66" s="32"/>
      <c r="DR66" s="33"/>
      <c r="DS66" s="30" t="s">
        <v>457</v>
      </c>
      <c r="DT66" s="31"/>
      <c r="DU66" s="31"/>
      <c r="DV66" s="32"/>
      <c r="DW66" s="33"/>
      <c r="DX66" s="30"/>
      <c r="DY66" s="31"/>
      <c r="DZ66" s="31"/>
      <c r="EA66" s="32"/>
      <c r="EB66" s="33"/>
      <c r="EC66" s="56"/>
      <c r="ED66" s="57"/>
      <c r="EE66" s="57"/>
      <c r="EF66" s="58"/>
      <c r="EG66" s="59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134</v>
      </c>
      <c r="B67" s="47" t="s">
        <v>367</v>
      </c>
      <c r="C67" s="46" t="s">
        <v>368</v>
      </c>
      <c r="D67" s="44" t="s">
        <v>444</v>
      </c>
      <c r="E67" s="36">
        <f t="shared" si="70"/>
        <v>7</v>
      </c>
      <c r="F67" s="36">
        <f t="shared" si="71"/>
        <v>0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7</v>
      </c>
      <c r="L67" s="37">
        <f t="shared" si="77"/>
        <v>14</v>
      </c>
      <c r="M67" s="23">
        <f t="shared" si="78"/>
        <v>0</v>
      </c>
      <c r="N67" s="23">
        <f t="shared" si="79"/>
        <v>0</v>
      </c>
      <c r="O67" s="23">
        <f t="shared" si="80"/>
        <v>0</v>
      </c>
      <c r="P67" s="23">
        <f t="shared" si="81"/>
        <v>16</v>
      </c>
      <c r="Q67" s="34">
        <f t="shared" si="82"/>
        <v>16</v>
      </c>
      <c r="R67" s="30" t="s">
        <v>459</v>
      </c>
      <c r="S67" s="31"/>
      <c r="T67" s="31"/>
      <c r="U67" s="32"/>
      <c r="V67" s="33"/>
      <c r="W67" s="30" t="s">
        <v>459</v>
      </c>
      <c r="X67" s="31"/>
      <c r="Y67" s="31"/>
      <c r="Z67" s="32"/>
      <c r="AA67" s="33"/>
      <c r="AB67" s="56" t="s">
        <v>459</v>
      </c>
      <c r="AC67" s="57"/>
      <c r="AD67" s="57"/>
      <c r="AE67" s="58"/>
      <c r="AF67" s="59"/>
      <c r="AG67" s="30" t="s">
        <v>459</v>
      </c>
      <c r="AH67" s="31"/>
      <c r="AI67" s="31"/>
      <c r="AJ67" s="32"/>
      <c r="AK67" s="33"/>
      <c r="AL67" s="30" t="s">
        <v>459</v>
      </c>
      <c r="AM67" s="31"/>
      <c r="AN67" s="31"/>
      <c r="AO67" s="32"/>
      <c r="AP67" s="33"/>
      <c r="AQ67" s="56" t="s">
        <v>459</v>
      </c>
      <c r="AR67" s="57"/>
      <c r="AS67" s="57"/>
      <c r="AT67" s="58"/>
      <c r="AU67" s="59"/>
      <c r="AV67" s="30" t="s">
        <v>459</v>
      </c>
      <c r="AW67" s="31"/>
      <c r="AX67" s="31"/>
      <c r="AY67" s="32"/>
      <c r="AZ67" s="33"/>
      <c r="BA67" s="30">
        <v>1</v>
      </c>
      <c r="BB67" s="31"/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>
        <v>8</v>
      </c>
      <c r="BP67" s="30">
        <v>1</v>
      </c>
      <c r="BQ67" s="31"/>
      <c r="BR67" s="31"/>
      <c r="BS67" s="32"/>
      <c r="BT67" s="33">
        <v>8</v>
      </c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56"/>
      <c r="CU67" s="57"/>
      <c r="CV67" s="57"/>
      <c r="CW67" s="58"/>
      <c r="CX67" s="59"/>
      <c r="CY67" s="30"/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 t="s">
        <v>516</v>
      </c>
      <c r="DT67" s="31"/>
      <c r="DU67" s="31"/>
      <c r="DV67" s="32"/>
      <c r="DW67" s="33"/>
      <c r="DX67" s="30"/>
      <c r="DY67" s="31"/>
      <c r="DZ67" s="31"/>
      <c r="EA67" s="32"/>
      <c r="EB67" s="33"/>
      <c r="EC67" s="56"/>
      <c r="ED67" s="57"/>
      <c r="EE67" s="57"/>
      <c r="EF67" s="58"/>
      <c r="EG67" s="59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hidden="1" customHeight="1" x14ac:dyDescent="0.25">
      <c r="A68" s="22" t="s">
        <v>41</v>
      </c>
      <c r="B68" s="49" t="s">
        <v>492</v>
      </c>
      <c r="C68" s="71" t="s">
        <v>493</v>
      </c>
      <c r="D68" s="73" t="s">
        <v>508</v>
      </c>
      <c r="E68" s="36">
        <f t="shared" si="70"/>
        <v>0</v>
      </c>
      <c r="F68" s="36">
        <f t="shared" si="71"/>
        <v>4</v>
      </c>
      <c r="G68" s="36">
        <f t="shared" si="72"/>
        <v>0.66666666666666796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4</v>
      </c>
      <c r="M68" s="23">
        <f t="shared" si="78"/>
        <v>0</v>
      </c>
      <c r="N68" s="23">
        <f t="shared" si="79"/>
        <v>0</v>
      </c>
      <c r="O68" s="23">
        <f t="shared" si="80"/>
        <v>0</v>
      </c>
      <c r="P68" s="23">
        <f t="shared" si="81"/>
        <v>0</v>
      </c>
      <c r="Q68" s="34">
        <f t="shared" si="82"/>
        <v>0</v>
      </c>
      <c r="R68" s="30"/>
      <c r="S68" s="31"/>
      <c r="T68" s="31"/>
      <c r="U68" s="32"/>
      <c r="V68" s="33"/>
      <c r="W68" s="30"/>
      <c r="X68" s="31"/>
      <c r="Y68" s="31"/>
      <c r="Z68" s="32"/>
      <c r="AA68" s="33"/>
      <c r="AB68" s="56"/>
      <c r="AC68" s="57"/>
      <c r="AD68" s="57"/>
      <c r="AE68" s="58"/>
      <c r="AF68" s="59"/>
      <c r="AG68" s="30"/>
      <c r="AH68" s="31"/>
      <c r="AI68" s="31"/>
      <c r="AJ68" s="32"/>
      <c r="AK68" s="33"/>
      <c r="AL68" s="30"/>
      <c r="AM68" s="31"/>
      <c r="AN68" s="31"/>
      <c r="AO68" s="32"/>
      <c r="AP68" s="33"/>
      <c r="AQ68" s="56"/>
      <c r="AR68" s="57"/>
      <c r="AS68" s="57"/>
      <c r="AT68" s="58"/>
      <c r="AU68" s="59"/>
      <c r="AV68" s="30"/>
      <c r="AW68" s="31"/>
      <c r="AX68" s="31"/>
      <c r="AY68" s="32"/>
      <c r="AZ68" s="33"/>
      <c r="BA68" s="30"/>
      <c r="BB68" s="31"/>
      <c r="BC68" s="31"/>
      <c r="BD68" s="32"/>
      <c r="BE68" s="33"/>
      <c r="BF68" s="30"/>
      <c r="BG68" s="31"/>
      <c r="BH68" s="31"/>
      <c r="BI68" s="32"/>
      <c r="BJ68" s="33"/>
      <c r="BK68" s="56"/>
      <c r="BL68" s="57"/>
      <c r="BM68" s="57"/>
      <c r="BN68" s="58"/>
      <c r="BO68" s="59"/>
      <c r="BP68" s="30"/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56"/>
      <c r="CU68" s="57"/>
      <c r="CV68" s="57"/>
      <c r="CW68" s="58"/>
      <c r="CX68" s="59"/>
      <c r="CY68" s="30"/>
      <c r="CZ68" s="31"/>
      <c r="DA68" s="31"/>
      <c r="DB68" s="32"/>
      <c r="DC68" s="33"/>
      <c r="DD68" s="30" t="s">
        <v>457</v>
      </c>
      <c r="DE68" s="31"/>
      <c r="DF68" s="31"/>
      <c r="DG68" s="32"/>
      <c r="DH68" s="33"/>
      <c r="DI68" s="30" t="s">
        <v>457</v>
      </c>
      <c r="DJ68" s="31"/>
      <c r="DK68" s="31"/>
      <c r="DL68" s="32"/>
      <c r="DM68" s="33"/>
      <c r="DN68" s="30" t="s">
        <v>457</v>
      </c>
      <c r="DO68" s="31"/>
      <c r="DP68" s="31"/>
      <c r="DQ68" s="32"/>
      <c r="DR68" s="33"/>
      <c r="DS68" s="30" t="s">
        <v>457</v>
      </c>
      <c r="DT68" s="31"/>
      <c r="DU68" s="31"/>
      <c r="DV68" s="32"/>
      <c r="DW68" s="33"/>
      <c r="DX68" s="30"/>
      <c r="DY68" s="31"/>
      <c r="DZ68" s="31"/>
      <c r="EA68" s="32"/>
      <c r="EB68" s="33"/>
      <c r="EC68" s="56"/>
      <c r="ED68" s="57"/>
      <c r="EE68" s="57"/>
      <c r="EF68" s="58"/>
      <c r="EG68" s="59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hidden="1" customHeight="1" x14ac:dyDescent="0.25">
      <c r="A69" s="22" t="s">
        <v>58</v>
      </c>
      <c r="B69" s="47" t="s">
        <v>255</v>
      </c>
      <c r="C69" s="46" t="s">
        <v>256</v>
      </c>
      <c r="D69" s="44" t="s">
        <v>410</v>
      </c>
      <c r="E69" s="36">
        <f t="shared" si="70"/>
        <v>11</v>
      </c>
      <c r="F69" s="36">
        <f t="shared" si="71"/>
        <v>3</v>
      </c>
      <c r="G69" s="36">
        <f t="shared" si="72"/>
        <v>0.500000000000001</v>
      </c>
      <c r="H69" s="23">
        <f t="shared" si="73"/>
        <v>0</v>
      </c>
      <c r="I69" s="23">
        <f t="shared" si="74"/>
        <v>0</v>
      </c>
      <c r="J69" s="23">
        <f t="shared" si="75"/>
        <v>1</v>
      </c>
      <c r="K69" s="23">
        <f t="shared" si="76"/>
        <v>0</v>
      </c>
      <c r="L69" s="37">
        <f t="shared" si="77"/>
        <v>15</v>
      </c>
      <c r="M69" s="23">
        <f t="shared" si="78"/>
        <v>1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1</v>
      </c>
      <c r="R69" s="30">
        <v>1</v>
      </c>
      <c r="S69" s="31"/>
      <c r="T69" s="31"/>
      <c r="U69" s="32"/>
      <c r="V69" s="33"/>
      <c r="W69" s="30">
        <v>1</v>
      </c>
      <c r="X69" s="31"/>
      <c r="Y69" s="31"/>
      <c r="Z69" s="32"/>
      <c r="AA69" s="33"/>
      <c r="AB69" s="56">
        <v>1</v>
      </c>
      <c r="AC69" s="57"/>
      <c r="AD69" s="57"/>
      <c r="AE69" s="58"/>
      <c r="AF69" s="59"/>
      <c r="AG69" s="30">
        <v>1</v>
      </c>
      <c r="AH69" s="31">
        <v>1</v>
      </c>
      <c r="AI69" s="31"/>
      <c r="AJ69" s="32"/>
      <c r="AK69" s="33"/>
      <c r="AL69" s="30">
        <v>1</v>
      </c>
      <c r="AM69" s="31"/>
      <c r="AN69" s="31"/>
      <c r="AO69" s="32"/>
      <c r="AP69" s="33"/>
      <c r="AQ69" s="56">
        <v>1</v>
      </c>
      <c r="AR69" s="57"/>
      <c r="AS69" s="57"/>
      <c r="AT69" s="58"/>
      <c r="AU69" s="59"/>
      <c r="AV69" s="30" t="s">
        <v>458</v>
      </c>
      <c r="AW69" s="31"/>
      <c r="AX69" s="31"/>
      <c r="AY69" s="32"/>
      <c r="AZ69" s="33"/>
      <c r="BA69" s="30">
        <v>1</v>
      </c>
      <c r="BB69" s="31"/>
      <c r="BC69" s="31"/>
      <c r="BD69" s="32"/>
      <c r="BE69" s="33"/>
      <c r="BF69" s="30">
        <v>1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 t="s">
        <v>457</v>
      </c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56"/>
      <c r="CU69" s="57"/>
      <c r="CV69" s="57"/>
      <c r="CW69" s="58"/>
      <c r="CX69" s="59"/>
      <c r="CY69" s="30"/>
      <c r="CZ69" s="31"/>
      <c r="DA69" s="31"/>
      <c r="DB69" s="32"/>
      <c r="DC69" s="33"/>
      <c r="DD69" s="30">
        <v>1</v>
      </c>
      <c r="DE69" s="31"/>
      <c r="DF69" s="31"/>
      <c r="DG69" s="32"/>
      <c r="DH69" s="33"/>
      <c r="DI69" s="30" t="s">
        <v>457</v>
      </c>
      <c r="DJ69" s="31"/>
      <c r="DK69" s="31"/>
      <c r="DL69" s="32"/>
      <c r="DM69" s="33"/>
      <c r="DN69" s="30">
        <v>1</v>
      </c>
      <c r="DO69" s="31"/>
      <c r="DP69" s="31"/>
      <c r="DQ69" s="32"/>
      <c r="DR69" s="33"/>
      <c r="DS69" s="30" t="s">
        <v>457</v>
      </c>
      <c r="DT69" s="31"/>
      <c r="DU69" s="31"/>
      <c r="DV69" s="32"/>
      <c r="DW69" s="33"/>
      <c r="DX69" s="30"/>
      <c r="DY69" s="31"/>
      <c r="DZ69" s="31"/>
      <c r="EA69" s="32"/>
      <c r="EB69" s="33"/>
      <c r="EC69" s="56"/>
      <c r="ED69" s="57"/>
      <c r="EE69" s="57"/>
      <c r="EF69" s="58"/>
      <c r="EG69" s="59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hidden="1" customHeight="1" x14ac:dyDescent="0.25">
      <c r="A70" s="22" t="s">
        <v>129</v>
      </c>
      <c r="B70" s="47" t="s">
        <v>502</v>
      </c>
      <c r="C70" s="72" t="s">
        <v>503</v>
      </c>
      <c r="D70" s="73" t="s">
        <v>513</v>
      </c>
      <c r="E70" s="36">
        <f t="shared" si="70"/>
        <v>0</v>
      </c>
      <c r="F70" s="36">
        <f t="shared" si="71"/>
        <v>4</v>
      </c>
      <c r="G70" s="36">
        <f t="shared" si="72"/>
        <v>0.66666666666666796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4</v>
      </c>
      <c r="M70" s="23">
        <f t="shared" si="78"/>
        <v>0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56"/>
      <c r="AC70" s="57"/>
      <c r="AD70" s="57"/>
      <c r="AE70" s="58"/>
      <c r="AF70" s="59"/>
      <c r="AG70" s="30"/>
      <c r="AH70" s="31"/>
      <c r="AI70" s="31"/>
      <c r="AJ70" s="32"/>
      <c r="AK70" s="33"/>
      <c r="AL70" s="30"/>
      <c r="AM70" s="31"/>
      <c r="AN70" s="31"/>
      <c r="AO70" s="32"/>
      <c r="AP70" s="33"/>
      <c r="AQ70" s="56"/>
      <c r="AR70" s="57"/>
      <c r="AS70" s="57"/>
      <c r="AT70" s="58"/>
      <c r="AU70" s="59"/>
      <c r="AV70" s="30"/>
      <c r="AW70" s="31"/>
      <c r="AX70" s="31"/>
      <c r="AY70" s="32"/>
      <c r="AZ70" s="33"/>
      <c r="BA70" s="30"/>
      <c r="BB70" s="31"/>
      <c r="BC70" s="31"/>
      <c r="BD70" s="32"/>
      <c r="BE70" s="33"/>
      <c r="BF70" s="30"/>
      <c r="BG70" s="31"/>
      <c r="BH70" s="31"/>
      <c r="BI70" s="32"/>
      <c r="BJ70" s="33"/>
      <c r="BK70" s="56"/>
      <c r="BL70" s="57"/>
      <c r="BM70" s="57"/>
      <c r="BN70" s="58"/>
      <c r="BO70" s="59"/>
      <c r="BP70" s="30"/>
      <c r="BQ70" s="31"/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56"/>
      <c r="CU70" s="57"/>
      <c r="CV70" s="57"/>
      <c r="CW70" s="58"/>
      <c r="CX70" s="59"/>
      <c r="CY70" s="30"/>
      <c r="CZ70" s="31"/>
      <c r="DA70" s="31"/>
      <c r="DB70" s="32"/>
      <c r="DC70" s="33"/>
      <c r="DD70" s="30" t="s">
        <v>457</v>
      </c>
      <c r="DE70" s="31"/>
      <c r="DF70" s="31"/>
      <c r="DG70" s="32"/>
      <c r="DH70" s="33"/>
      <c r="DI70" s="30" t="s">
        <v>457</v>
      </c>
      <c r="DJ70" s="31"/>
      <c r="DK70" s="31"/>
      <c r="DL70" s="32"/>
      <c r="DM70" s="33"/>
      <c r="DN70" s="30" t="s">
        <v>457</v>
      </c>
      <c r="DO70" s="31"/>
      <c r="DP70" s="31"/>
      <c r="DQ70" s="32"/>
      <c r="DR70" s="33"/>
      <c r="DS70" s="30" t="s">
        <v>457</v>
      </c>
      <c r="DT70" s="31"/>
      <c r="DU70" s="31"/>
      <c r="DV70" s="32"/>
      <c r="DW70" s="33"/>
      <c r="DX70" s="30"/>
      <c r="DY70" s="31"/>
      <c r="DZ70" s="31"/>
      <c r="EA70" s="32"/>
      <c r="EB70" s="33"/>
      <c r="EC70" s="56"/>
      <c r="ED70" s="57"/>
      <c r="EE70" s="57"/>
      <c r="EF70" s="58"/>
      <c r="EG70" s="59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hidden="1" customHeight="1" x14ac:dyDescent="0.25">
      <c r="A71" s="22" t="s">
        <v>44</v>
      </c>
      <c r="B71" s="47" t="s">
        <v>227</v>
      </c>
      <c r="C71" s="46" t="s">
        <v>228</v>
      </c>
      <c r="D71" s="44" t="s">
        <v>403</v>
      </c>
      <c r="E71" s="36">
        <f t="shared" si="70"/>
        <v>13.440000000000001</v>
      </c>
      <c r="F71" s="36">
        <f t="shared" si="71"/>
        <v>0.55999999999999872</v>
      </c>
      <c r="G71" s="36">
        <f t="shared" si="72"/>
        <v>0</v>
      </c>
      <c r="H71" s="23">
        <f t="shared" si="73"/>
        <v>0</v>
      </c>
      <c r="I71" s="23">
        <f t="shared" si="74"/>
        <v>0</v>
      </c>
      <c r="J71" s="23">
        <f t="shared" si="75"/>
        <v>1</v>
      </c>
      <c r="K71" s="23">
        <f t="shared" si="76"/>
        <v>0</v>
      </c>
      <c r="L71" s="37">
        <f t="shared" si="77"/>
        <v>15</v>
      </c>
      <c r="M71" s="23">
        <f t="shared" si="78"/>
        <v>3.5</v>
      </c>
      <c r="N71" s="23">
        <f t="shared" si="79"/>
        <v>0.5</v>
      </c>
      <c r="O71" s="23">
        <f t="shared" si="80"/>
        <v>0</v>
      </c>
      <c r="P71" s="23">
        <f t="shared" si="81"/>
        <v>0</v>
      </c>
      <c r="Q71" s="34">
        <f t="shared" si="82"/>
        <v>4</v>
      </c>
      <c r="R71" s="30">
        <v>1</v>
      </c>
      <c r="S71" s="31">
        <v>1</v>
      </c>
      <c r="T71" s="31"/>
      <c r="U71" s="32"/>
      <c r="V71" s="33"/>
      <c r="W71" s="30">
        <v>1</v>
      </c>
      <c r="X71" s="31">
        <v>0.25</v>
      </c>
      <c r="Y71" s="31"/>
      <c r="Z71" s="32"/>
      <c r="AA71" s="33"/>
      <c r="AB71" s="56">
        <v>1</v>
      </c>
      <c r="AC71" s="57"/>
      <c r="AD71" s="57"/>
      <c r="AE71" s="58"/>
      <c r="AF71" s="59"/>
      <c r="AG71" s="30">
        <v>0.56000000000000005</v>
      </c>
      <c r="AH71" s="31"/>
      <c r="AI71" s="31"/>
      <c r="AJ71" s="32"/>
      <c r="AK71" s="33"/>
      <c r="AL71" s="30">
        <v>1</v>
      </c>
      <c r="AM71" s="31">
        <v>0.25</v>
      </c>
      <c r="AN71" s="31"/>
      <c r="AO71" s="32"/>
      <c r="AP71" s="33"/>
      <c r="AQ71" s="56">
        <v>1</v>
      </c>
      <c r="AR71" s="57"/>
      <c r="AS71" s="57"/>
      <c r="AT71" s="58"/>
      <c r="AU71" s="59"/>
      <c r="AV71" s="30">
        <v>1</v>
      </c>
      <c r="AW71" s="31"/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>
        <v>1</v>
      </c>
      <c r="BQ71" s="31">
        <v>2</v>
      </c>
      <c r="BR71" s="31">
        <v>0.5</v>
      </c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56"/>
      <c r="CU71" s="57"/>
      <c r="CV71" s="57"/>
      <c r="CW71" s="58"/>
      <c r="CX71" s="59"/>
      <c r="CY71" s="30"/>
      <c r="CZ71" s="31"/>
      <c r="DA71" s="31"/>
      <c r="DB71" s="32"/>
      <c r="DC71" s="33"/>
      <c r="DD71" s="30">
        <v>1</v>
      </c>
      <c r="DE71" s="31"/>
      <c r="DF71" s="31"/>
      <c r="DG71" s="32"/>
      <c r="DH71" s="33"/>
      <c r="DI71" s="30">
        <v>0.88</v>
      </c>
      <c r="DJ71" s="31"/>
      <c r="DK71" s="31"/>
      <c r="DL71" s="32"/>
      <c r="DM71" s="33"/>
      <c r="DN71" s="30">
        <v>1</v>
      </c>
      <c r="DO71" s="31"/>
      <c r="DP71" s="31"/>
      <c r="DQ71" s="32"/>
      <c r="DR71" s="33"/>
      <c r="DS71" s="30" t="s">
        <v>458</v>
      </c>
      <c r="DT71" s="31"/>
      <c r="DU71" s="31"/>
      <c r="DV71" s="32"/>
      <c r="DW71" s="33"/>
      <c r="DX71" s="30"/>
      <c r="DY71" s="31"/>
      <c r="DZ71" s="31"/>
      <c r="EA71" s="32"/>
      <c r="EB71" s="33"/>
      <c r="EC71" s="56"/>
      <c r="ED71" s="57"/>
      <c r="EE71" s="57"/>
      <c r="EF71" s="58"/>
      <c r="EG71" s="59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27</v>
      </c>
      <c r="B72" s="47" t="s">
        <v>195</v>
      </c>
      <c r="C72" s="46" t="s">
        <v>196</v>
      </c>
      <c r="D72" s="44" t="s">
        <v>394</v>
      </c>
      <c r="E72" s="36">
        <f t="shared" si="70"/>
        <v>10.620000000000001</v>
      </c>
      <c r="F72" s="36">
        <f t="shared" si="71"/>
        <v>1.379999999999999</v>
      </c>
      <c r="G72" s="36">
        <f t="shared" si="72"/>
        <v>0.16666666666666699</v>
      </c>
      <c r="H72" s="23">
        <f t="shared" si="73"/>
        <v>0</v>
      </c>
      <c r="I72" s="23">
        <f t="shared" si="74"/>
        <v>0</v>
      </c>
      <c r="J72" s="23">
        <f t="shared" si="75"/>
        <v>2</v>
      </c>
      <c r="K72" s="23">
        <f t="shared" si="76"/>
        <v>0</v>
      </c>
      <c r="L72" s="37">
        <f t="shared" si="77"/>
        <v>14</v>
      </c>
      <c r="M72" s="23">
        <f t="shared" si="78"/>
        <v>3</v>
      </c>
      <c r="N72" s="23">
        <f t="shared" si="79"/>
        <v>1.25</v>
      </c>
      <c r="O72" s="23">
        <f t="shared" si="80"/>
        <v>0</v>
      </c>
      <c r="P72" s="23">
        <f t="shared" si="81"/>
        <v>0</v>
      </c>
      <c r="Q72" s="34">
        <f t="shared" si="82"/>
        <v>4.25</v>
      </c>
      <c r="R72" s="30">
        <v>1</v>
      </c>
      <c r="S72" s="31"/>
      <c r="T72" s="31"/>
      <c r="U72" s="32"/>
      <c r="V72" s="33"/>
      <c r="W72" s="30" t="s">
        <v>458</v>
      </c>
      <c r="X72" s="31"/>
      <c r="Y72" s="31"/>
      <c r="Z72" s="32"/>
      <c r="AA72" s="33"/>
      <c r="AB72" s="56">
        <v>1</v>
      </c>
      <c r="AC72" s="57"/>
      <c r="AD72" s="57"/>
      <c r="AE72" s="58"/>
      <c r="AF72" s="59"/>
      <c r="AG72" s="30">
        <v>1</v>
      </c>
      <c r="AH72" s="31"/>
      <c r="AI72" s="31"/>
      <c r="AJ72" s="32"/>
      <c r="AK72" s="33"/>
      <c r="AL72" s="30">
        <v>1</v>
      </c>
      <c r="AM72" s="31">
        <v>2</v>
      </c>
      <c r="AN72" s="31">
        <v>1.25</v>
      </c>
      <c r="AO72" s="32"/>
      <c r="AP72" s="33"/>
      <c r="AQ72" s="56">
        <v>1</v>
      </c>
      <c r="AR72" s="57">
        <v>1</v>
      </c>
      <c r="AS72" s="57"/>
      <c r="AT72" s="58"/>
      <c r="AU72" s="59"/>
      <c r="AV72" s="30">
        <v>1</v>
      </c>
      <c r="AW72" s="31"/>
      <c r="AX72" s="31"/>
      <c r="AY72" s="32"/>
      <c r="AZ72" s="33"/>
      <c r="BA72" s="30">
        <v>0.62</v>
      </c>
      <c r="BB72" s="31"/>
      <c r="BC72" s="31"/>
      <c r="BD72" s="32"/>
      <c r="BE72" s="33"/>
      <c r="BF72" s="30" t="s">
        <v>458</v>
      </c>
      <c r="BG72" s="31"/>
      <c r="BH72" s="31"/>
      <c r="BI72" s="32"/>
      <c r="BJ72" s="33"/>
      <c r="BK72" s="56">
        <v>1</v>
      </c>
      <c r="BL72" s="57"/>
      <c r="BM72" s="57"/>
      <c r="BN72" s="58"/>
      <c r="BO72" s="59"/>
      <c r="BP72" s="30">
        <v>1</v>
      </c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56"/>
      <c r="CU72" s="57"/>
      <c r="CV72" s="57"/>
      <c r="CW72" s="58"/>
      <c r="CX72" s="59"/>
      <c r="CY72" s="30"/>
      <c r="CZ72" s="31"/>
      <c r="DA72" s="31"/>
      <c r="DB72" s="32"/>
      <c r="DC72" s="33"/>
      <c r="DD72" s="30">
        <v>1</v>
      </c>
      <c r="DE72" s="31"/>
      <c r="DF72" s="31"/>
      <c r="DG72" s="32"/>
      <c r="DH72" s="33"/>
      <c r="DI72" s="30" t="s">
        <v>457</v>
      </c>
      <c r="DJ72" s="31"/>
      <c r="DK72" s="31"/>
      <c r="DL72" s="32"/>
      <c r="DM72" s="33"/>
      <c r="DN72" s="30">
        <v>1</v>
      </c>
      <c r="DO72" s="31"/>
      <c r="DP72" s="31"/>
      <c r="DQ72" s="32"/>
      <c r="DR72" s="33"/>
      <c r="DS72" s="30" t="s">
        <v>12</v>
      </c>
      <c r="DT72" s="31"/>
      <c r="DU72" s="31"/>
      <c r="DV72" s="32"/>
      <c r="DW72" s="33"/>
      <c r="DX72" s="30"/>
      <c r="DY72" s="31"/>
      <c r="DZ72" s="31"/>
      <c r="EA72" s="32"/>
      <c r="EB72" s="33"/>
      <c r="EC72" s="56"/>
      <c r="ED72" s="57"/>
      <c r="EE72" s="57"/>
      <c r="EF72" s="58"/>
      <c r="EG72" s="59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hidden="1" customHeight="1" x14ac:dyDescent="0.25">
      <c r="A73" s="22" t="s">
        <v>74</v>
      </c>
      <c r="B73" s="47" t="s">
        <v>279</v>
      </c>
      <c r="C73" s="46" t="s">
        <v>280</v>
      </c>
      <c r="D73" s="44">
        <v>47401534</v>
      </c>
      <c r="E73" s="36">
        <f t="shared" si="70"/>
        <v>12</v>
      </c>
      <c r="F73" s="36">
        <f t="shared" si="71"/>
        <v>2</v>
      </c>
      <c r="G73" s="36">
        <f t="shared" si="72"/>
        <v>0.33333333333333398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14</v>
      </c>
      <c r="M73" s="23">
        <f t="shared" si="78"/>
        <v>2</v>
      </c>
      <c r="N73" s="23">
        <f t="shared" si="79"/>
        <v>4</v>
      </c>
      <c r="O73" s="23">
        <f t="shared" si="80"/>
        <v>0</v>
      </c>
      <c r="P73" s="23">
        <f t="shared" si="81"/>
        <v>40</v>
      </c>
      <c r="Q73" s="34">
        <f t="shared" si="82"/>
        <v>46</v>
      </c>
      <c r="R73" s="30">
        <v>1</v>
      </c>
      <c r="S73" s="31"/>
      <c r="T73" s="31"/>
      <c r="U73" s="32"/>
      <c r="V73" s="33"/>
      <c r="W73" s="30" t="s">
        <v>457</v>
      </c>
      <c r="X73" s="31"/>
      <c r="Y73" s="31"/>
      <c r="Z73" s="32"/>
      <c r="AA73" s="33"/>
      <c r="AB73" s="56">
        <v>1</v>
      </c>
      <c r="AC73" s="57"/>
      <c r="AD73" s="57"/>
      <c r="AE73" s="58"/>
      <c r="AF73" s="59">
        <v>8</v>
      </c>
      <c r="AG73" s="30">
        <v>1</v>
      </c>
      <c r="AH73" s="31"/>
      <c r="AI73" s="31"/>
      <c r="AJ73" s="32"/>
      <c r="AK73" s="33">
        <v>8</v>
      </c>
      <c r="AL73" s="30">
        <v>1</v>
      </c>
      <c r="AM73" s="31">
        <v>2</v>
      </c>
      <c r="AN73" s="31">
        <v>4</v>
      </c>
      <c r="AO73" s="32"/>
      <c r="AP73" s="33">
        <v>8</v>
      </c>
      <c r="AQ73" s="56" t="s">
        <v>457</v>
      </c>
      <c r="AR73" s="57"/>
      <c r="AS73" s="57"/>
      <c r="AT73" s="58"/>
      <c r="AU73" s="59"/>
      <c r="AV73" s="30">
        <v>1</v>
      </c>
      <c r="AW73" s="31"/>
      <c r="AX73" s="31"/>
      <c r="AY73" s="32"/>
      <c r="AZ73" s="33">
        <v>8</v>
      </c>
      <c r="BA73" s="30">
        <v>1</v>
      </c>
      <c r="BB73" s="31"/>
      <c r="BC73" s="31"/>
      <c r="BD73" s="32"/>
      <c r="BE73" s="33">
        <v>8</v>
      </c>
      <c r="BF73" s="30">
        <v>1</v>
      </c>
      <c r="BG73" s="31"/>
      <c r="BH73" s="31"/>
      <c r="BI73" s="32"/>
      <c r="BJ73" s="33"/>
      <c r="BK73" s="56">
        <v>1</v>
      </c>
      <c r="BL73" s="57"/>
      <c r="BM73" s="57"/>
      <c r="BN73" s="58"/>
      <c r="BO73" s="59"/>
      <c r="BP73" s="30">
        <v>1</v>
      </c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56"/>
      <c r="CU73" s="57"/>
      <c r="CV73" s="57"/>
      <c r="CW73" s="58"/>
      <c r="CX73" s="59"/>
      <c r="CY73" s="30"/>
      <c r="CZ73" s="31"/>
      <c r="DA73" s="31"/>
      <c r="DB73" s="32"/>
      <c r="DC73" s="33"/>
      <c r="DD73" s="30">
        <v>1</v>
      </c>
      <c r="DE73" s="31"/>
      <c r="DF73" s="31"/>
      <c r="DG73" s="32"/>
      <c r="DH73" s="33"/>
      <c r="DI73" s="30">
        <v>1</v>
      </c>
      <c r="DJ73" s="31"/>
      <c r="DK73" s="31"/>
      <c r="DL73" s="32"/>
      <c r="DM73" s="33"/>
      <c r="DN73" s="30">
        <v>1</v>
      </c>
      <c r="DO73" s="31"/>
      <c r="DP73" s="31"/>
      <c r="DQ73" s="32"/>
      <c r="DR73" s="33"/>
      <c r="DS73" s="30" t="s">
        <v>516</v>
      </c>
      <c r="DT73" s="31"/>
      <c r="DU73" s="31"/>
      <c r="DV73" s="32"/>
      <c r="DW73" s="33"/>
      <c r="DX73" s="30"/>
      <c r="DY73" s="31"/>
      <c r="DZ73" s="31"/>
      <c r="EA73" s="32"/>
      <c r="EB73" s="33"/>
      <c r="EC73" s="56"/>
      <c r="ED73" s="57"/>
      <c r="EE73" s="57"/>
      <c r="EF73" s="58"/>
      <c r="EG73" s="59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82</v>
      </c>
      <c r="B74" s="49" t="s">
        <v>288</v>
      </c>
      <c r="C74" s="50" t="s">
        <v>289</v>
      </c>
      <c r="D74" s="44" t="s">
        <v>420</v>
      </c>
      <c r="E74" s="36">
        <f t="shared" si="70"/>
        <v>9</v>
      </c>
      <c r="F74" s="36">
        <f t="shared" si="71"/>
        <v>5</v>
      </c>
      <c r="G74" s="36">
        <f t="shared" si="72"/>
        <v>0.83333333333333492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14</v>
      </c>
      <c r="M74" s="23">
        <f t="shared" si="78"/>
        <v>1</v>
      </c>
      <c r="N74" s="23">
        <f t="shared" si="79"/>
        <v>0</v>
      </c>
      <c r="O74" s="23">
        <f t="shared" si="80"/>
        <v>0</v>
      </c>
      <c r="P74" s="23">
        <f t="shared" si="81"/>
        <v>0</v>
      </c>
      <c r="Q74" s="34">
        <f t="shared" si="82"/>
        <v>1</v>
      </c>
      <c r="R74" s="30" t="s">
        <v>457</v>
      </c>
      <c r="S74" s="31"/>
      <c r="T74" s="31"/>
      <c r="U74" s="32"/>
      <c r="V74" s="33"/>
      <c r="W74" s="30">
        <v>1</v>
      </c>
      <c r="X74" s="31">
        <v>1</v>
      </c>
      <c r="Y74" s="31"/>
      <c r="Z74" s="32"/>
      <c r="AA74" s="33"/>
      <c r="AB74" s="56">
        <v>1</v>
      </c>
      <c r="AC74" s="57"/>
      <c r="AD74" s="57"/>
      <c r="AE74" s="58"/>
      <c r="AF74" s="59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56" t="s">
        <v>457</v>
      </c>
      <c r="AR74" s="57"/>
      <c r="AS74" s="57"/>
      <c r="AT74" s="58"/>
      <c r="AU74" s="59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 t="s">
        <v>457</v>
      </c>
      <c r="BG74" s="31"/>
      <c r="BH74" s="31"/>
      <c r="BI74" s="32"/>
      <c r="BJ74" s="33"/>
      <c r="BK74" s="56">
        <v>1</v>
      </c>
      <c r="BL74" s="57"/>
      <c r="BM74" s="57"/>
      <c r="BN74" s="58"/>
      <c r="BO74" s="59"/>
      <c r="BP74" s="30">
        <v>1</v>
      </c>
      <c r="BQ74" s="31"/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56"/>
      <c r="CU74" s="57"/>
      <c r="CV74" s="57"/>
      <c r="CW74" s="58"/>
      <c r="CX74" s="59"/>
      <c r="CY74" s="30"/>
      <c r="CZ74" s="31"/>
      <c r="DA74" s="31"/>
      <c r="DB74" s="32"/>
      <c r="DC74" s="33"/>
      <c r="DD74" s="30">
        <v>1</v>
      </c>
      <c r="DE74" s="31"/>
      <c r="DF74" s="31"/>
      <c r="DG74" s="32"/>
      <c r="DH74" s="33"/>
      <c r="DI74" s="30" t="s">
        <v>457</v>
      </c>
      <c r="DJ74" s="31"/>
      <c r="DK74" s="31"/>
      <c r="DL74" s="32"/>
      <c r="DM74" s="33"/>
      <c r="DN74" s="30" t="s">
        <v>457</v>
      </c>
      <c r="DO74" s="31"/>
      <c r="DP74" s="31"/>
      <c r="DQ74" s="32"/>
      <c r="DR74" s="33"/>
      <c r="DS74" s="30" t="s">
        <v>12</v>
      </c>
      <c r="DT74" s="31"/>
      <c r="DU74" s="31"/>
      <c r="DV74" s="32"/>
      <c r="DW74" s="33"/>
      <c r="DX74" s="30"/>
      <c r="DY74" s="31"/>
      <c r="DZ74" s="31"/>
      <c r="EA74" s="32"/>
      <c r="EB74" s="33"/>
      <c r="EC74" s="56"/>
      <c r="ED74" s="57"/>
      <c r="EE74" s="57"/>
      <c r="EF74" s="58"/>
      <c r="EG74" s="59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hidden="1" customHeight="1" x14ac:dyDescent="0.25">
      <c r="A75" s="22" t="s">
        <v>102</v>
      </c>
      <c r="B75" s="47" t="s">
        <v>318</v>
      </c>
      <c r="C75" s="46" t="s">
        <v>319</v>
      </c>
      <c r="D75" s="44" t="s">
        <v>428</v>
      </c>
      <c r="E75" s="36">
        <f t="shared" si="70"/>
        <v>8</v>
      </c>
      <c r="F75" s="36">
        <f t="shared" si="71"/>
        <v>5</v>
      </c>
      <c r="G75" s="36">
        <f t="shared" si="72"/>
        <v>0.83333333333333492</v>
      </c>
      <c r="H75" s="23">
        <f t="shared" si="73"/>
        <v>0</v>
      </c>
      <c r="I75" s="23">
        <f t="shared" si="74"/>
        <v>0</v>
      </c>
      <c r="J75" s="23">
        <f t="shared" si="75"/>
        <v>1</v>
      </c>
      <c r="K75" s="23">
        <f t="shared" si="76"/>
        <v>0</v>
      </c>
      <c r="L75" s="37">
        <f t="shared" si="77"/>
        <v>14</v>
      </c>
      <c r="M75" s="23">
        <f t="shared" si="78"/>
        <v>0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0</v>
      </c>
      <c r="R75" s="30">
        <v>1</v>
      </c>
      <c r="S75" s="31"/>
      <c r="T75" s="31"/>
      <c r="U75" s="32"/>
      <c r="V75" s="33"/>
      <c r="W75" s="30" t="s">
        <v>457</v>
      </c>
      <c r="X75" s="31"/>
      <c r="Y75" s="31"/>
      <c r="Z75" s="32"/>
      <c r="AA75" s="33"/>
      <c r="AB75" s="56">
        <v>1</v>
      </c>
      <c r="AC75" s="57"/>
      <c r="AD75" s="57"/>
      <c r="AE75" s="58"/>
      <c r="AF75" s="59"/>
      <c r="AG75" s="30" t="s">
        <v>458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56">
        <v>1</v>
      </c>
      <c r="AR75" s="57"/>
      <c r="AS75" s="57"/>
      <c r="AT75" s="58"/>
      <c r="AU75" s="59"/>
      <c r="AV75" s="30">
        <v>1</v>
      </c>
      <c r="AW75" s="31"/>
      <c r="AX75" s="31"/>
      <c r="AY75" s="32"/>
      <c r="AZ75" s="33"/>
      <c r="BA75" s="30" t="s">
        <v>457</v>
      </c>
      <c r="BB75" s="31"/>
      <c r="BC75" s="31"/>
      <c r="BD75" s="32"/>
      <c r="BE75" s="33"/>
      <c r="BF75" s="30" t="s">
        <v>457</v>
      </c>
      <c r="BG75" s="31"/>
      <c r="BH75" s="31"/>
      <c r="BI75" s="32"/>
      <c r="BJ75" s="33"/>
      <c r="BK75" s="56">
        <v>1</v>
      </c>
      <c r="BL75" s="57"/>
      <c r="BM75" s="57"/>
      <c r="BN75" s="58"/>
      <c r="BO75" s="59"/>
      <c r="BP75" s="30">
        <v>1</v>
      </c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56"/>
      <c r="CU75" s="57"/>
      <c r="CV75" s="57"/>
      <c r="CW75" s="58"/>
      <c r="CX75" s="59"/>
      <c r="CY75" s="30"/>
      <c r="CZ75" s="31"/>
      <c r="DA75" s="31"/>
      <c r="DB75" s="32"/>
      <c r="DC75" s="33"/>
      <c r="DD75" s="30">
        <v>1</v>
      </c>
      <c r="DE75" s="31"/>
      <c r="DF75" s="31"/>
      <c r="DG75" s="32"/>
      <c r="DH75" s="33"/>
      <c r="DI75" s="30" t="s">
        <v>457</v>
      </c>
      <c r="DJ75" s="31"/>
      <c r="DK75" s="31"/>
      <c r="DL75" s="32"/>
      <c r="DM75" s="33"/>
      <c r="DN75" s="30" t="s">
        <v>457</v>
      </c>
      <c r="DO75" s="31"/>
      <c r="DP75" s="31"/>
      <c r="DQ75" s="32"/>
      <c r="DR75" s="33"/>
      <c r="DS75" s="30" t="s">
        <v>12</v>
      </c>
      <c r="DT75" s="31"/>
      <c r="DU75" s="31"/>
      <c r="DV75" s="32"/>
      <c r="DW75" s="33"/>
      <c r="DX75" s="30"/>
      <c r="DY75" s="31"/>
      <c r="DZ75" s="31"/>
      <c r="EA75" s="32"/>
      <c r="EB75" s="33"/>
      <c r="EC75" s="56"/>
      <c r="ED75" s="57"/>
      <c r="EE75" s="57"/>
      <c r="EF75" s="58"/>
      <c r="EG75" s="59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143</v>
      </c>
      <c r="B76" s="47" t="s">
        <v>379</v>
      </c>
      <c r="C76" s="46" t="s">
        <v>380</v>
      </c>
      <c r="D76" s="44">
        <v>41457965</v>
      </c>
      <c r="E76" s="36">
        <f t="shared" ref="E76:E107" si="83">SUMIF($R$11:$FK$11,"T",R76:FK76)</f>
        <v>6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1</v>
      </c>
      <c r="K76" s="23">
        <f t="shared" ref="K76:K107" si="89">COUNTIF(R76:FK76,"V")</f>
        <v>7</v>
      </c>
      <c r="L76" s="37">
        <f t="shared" ref="L76:L107" si="90">+E76+F76+H76+I76+J76+K76</f>
        <v>14</v>
      </c>
      <c r="M76" s="23">
        <f t="shared" ref="M76:M107" si="91">SUMIF($R$11:$FK$11,$M$11,R76:FK76)</f>
        <v>0</v>
      </c>
      <c r="N76" s="23">
        <f t="shared" ref="N76:N107" si="92">SUMIF($R$11:$FK$11,$N$11,R76:FK76)</f>
        <v>0</v>
      </c>
      <c r="O76" s="23">
        <f t="shared" ref="O76:O107" si="93">SUMIF($R$11:$FK$11,$O$11,R76:FK76)</f>
        <v>0</v>
      </c>
      <c r="P76" s="23">
        <f t="shared" ref="P76:P107" si="94">SUMIF($R$11:$FK$11,$P$11,R76:FK76)</f>
        <v>16</v>
      </c>
      <c r="Q76" s="34">
        <f t="shared" ref="Q76:Q107" si="95">SUM(M76:P76)</f>
        <v>16</v>
      </c>
      <c r="R76" s="30" t="s">
        <v>459</v>
      </c>
      <c r="S76" s="31"/>
      <c r="T76" s="31"/>
      <c r="U76" s="32"/>
      <c r="V76" s="33"/>
      <c r="W76" s="30" t="s">
        <v>459</v>
      </c>
      <c r="X76" s="31"/>
      <c r="Y76" s="31"/>
      <c r="Z76" s="32"/>
      <c r="AA76" s="33"/>
      <c r="AB76" s="56" t="s">
        <v>459</v>
      </c>
      <c r="AC76" s="57"/>
      <c r="AD76" s="57"/>
      <c r="AE76" s="58"/>
      <c r="AF76" s="59"/>
      <c r="AG76" s="30" t="s">
        <v>459</v>
      </c>
      <c r="AH76" s="31"/>
      <c r="AI76" s="31"/>
      <c r="AJ76" s="32"/>
      <c r="AK76" s="33"/>
      <c r="AL76" s="30" t="s">
        <v>459</v>
      </c>
      <c r="AM76" s="31"/>
      <c r="AN76" s="31"/>
      <c r="AO76" s="32"/>
      <c r="AP76" s="33"/>
      <c r="AQ76" s="56" t="s">
        <v>459</v>
      </c>
      <c r="AR76" s="57"/>
      <c r="AS76" s="57"/>
      <c r="AT76" s="58"/>
      <c r="AU76" s="59"/>
      <c r="AV76" s="30" t="s">
        <v>459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/>
      <c r="BH76" s="31"/>
      <c r="BI76" s="32"/>
      <c r="BJ76" s="33"/>
      <c r="BK76" s="56">
        <v>1</v>
      </c>
      <c r="BL76" s="57"/>
      <c r="BM76" s="57"/>
      <c r="BN76" s="58"/>
      <c r="BO76" s="59">
        <v>8</v>
      </c>
      <c r="BP76" s="30">
        <v>1</v>
      </c>
      <c r="BQ76" s="31"/>
      <c r="BR76" s="31"/>
      <c r="BS76" s="32"/>
      <c r="BT76" s="33">
        <v>8</v>
      </c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56"/>
      <c r="CU76" s="57"/>
      <c r="CV76" s="57"/>
      <c r="CW76" s="58"/>
      <c r="CX76" s="59"/>
      <c r="CY76" s="30"/>
      <c r="CZ76" s="31"/>
      <c r="DA76" s="31"/>
      <c r="DB76" s="32"/>
      <c r="DC76" s="33"/>
      <c r="DD76" s="30">
        <v>1</v>
      </c>
      <c r="DE76" s="31"/>
      <c r="DF76" s="31"/>
      <c r="DG76" s="32"/>
      <c r="DH76" s="33"/>
      <c r="DI76" s="30" t="s">
        <v>458</v>
      </c>
      <c r="DJ76" s="31"/>
      <c r="DK76" s="31"/>
      <c r="DL76" s="32"/>
      <c r="DM76" s="33"/>
      <c r="DN76" s="30">
        <v>1</v>
      </c>
      <c r="DO76" s="31"/>
      <c r="DP76" s="31"/>
      <c r="DQ76" s="32"/>
      <c r="DR76" s="33"/>
      <c r="DS76" s="30" t="s">
        <v>12</v>
      </c>
      <c r="DT76" s="31"/>
      <c r="DU76" s="31"/>
      <c r="DV76" s="32"/>
      <c r="DW76" s="33"/>
      <c r="DX76" s="30"/>
      <c r="DY76" s="31"/>
      <c r="DZ76" s="31"/>
      <c r="EA76" s="32"/>
      <c r="EB76" s="33"/>
      <c r="EC76" s="56"/>
      <c r="ED76" s="57"/>
      <c r="EE76" s="57"/>
      <c r="EF76" s="58"/>
      <c r="EG76" s="59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34</v>
      </c>
      <c r="B77" s="47" t="s">
        <v>209</v>
      </c>
      <c r="C77" s="46" t="s">
        <v>210</v>
      </c>
      <c r="D77" s="44">
        <v>76081325</v>
      </c>
      <c r="E77" s="36">
        <f t="shared" si="83"/>
        <v>13.94</v>
      </c>
      <c r="F77" s="36">
        <f t="shared" si="84"/>
        <v>6.0000000000000497E-2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14</v>
      </c>
      <c r="M77" s="23">
        <f t="shared" si="91"/>
        <v>17.5</v>
      </c>
      <c r="N77" s="23">
        <f t="shared" si="92"/>
        <v>3</v>
      </c>
      <c r="O77" s="23">
        <f t="shared" si="93"/>
        <v>8.25</v>
      </c>
      <c r="P77" s="23">
        <f t="shared" si="94"/>
        <v>25</v>
      </c>
      <c r="Q77" s="34">
        <f t="shared" si="95"/>
        <v>53.75</v>
      </c>
      <c r="R77" s="30">
        <v>1</v>
      </c>
      <c r="S77" s="31"/>
      <c r="T77" s="31"/>
      <c r="U77" s="32"/>
      <c r="V77" s="33"/>
      <c r="W77" s="30">
        <v>1</v>
      </c>
      <c r="X77" s="31">
        <v>2</v>
      </c>
      <c r="Y77" s="31"/>
      <c r="Z77" s="32"/>
      <c r="AA77" s="33">
        <v>1</v>
      </c>
      <c r="AB77" s="56">
        <v>1</v>
      </c>
      <c r="AC77" s="57"/>
      <c r="AD77" s="57"/>
      <c r="AE77" s="58"/>
      <c r="AF77" s="59"/>
      <c r="AG77" s="30">
        <v>1</v>
      </c>
      <c r="AH77" s="31">
        <v>2</v>
      </c>
      <c r="AI77" s="31"/>
      <c r="AJ77" s="32"/>
      <c r="AK77" s="33"/>
      <c r="AL77" s="30">
        <v>1</v>
      </c>
      <c r="AM77" s="31">
        <v>2</v>
      </c>
      <c r="AN77" s="31"/>
      <c r="AO77" s="32"/>
      <c r="AP77" s="33"/>
      <c r="AQ77" s="56">
        <v>1</v>
      </c>
      <c r="AR77" s="57"/>
      <c r="AS77" s="57"/>
      <c r="AT77" s="58">
        <v>8.25</v>
      </c>
      <c r="AU77" s="59"/>
      <c r="AV77" s="30">
        <v>0.94</v>
      </c>
      <c r="AW77" s="31"/>
      <c r="AX77" s="31"/>
      <c r="AY77" s="32"/>
      <c r="AZ77" s="33"/>
      <c r="BA77" s="30">
        <v>1</v>
      </c>
      <c r="BB77" s="31">
        <v>1</v>
      </c>
      <c r="BC77" s="31"/>
      <c r="BD77" s="32"/>
      <c r="BE77" s="33"/>
      <c r="BF77" s="30">
        <v>1</v>
      </c>
      <c r="BG77" s="31">
        <v>0.5</v>
      </c>
      <c r="BH77" s="31"/>
      <c r="BI77" s="32"/>
      <c r="BJ77" s="33"/>
      <c r="BK77" s="56">
        <v>1</v>
      </c>
      <c r="BL77" s="57">
        <v>2</v>
      </c>
      <c r="BM77" s="57">
        <v>0.25</v>
      </c>
      <c r="BN77" s="58"/>
      <c r="BO77" s="59">
        <v>8</v>
      </c>
      <c r="BP77" s="30">
        <v>1</v>
      </c>
      <c r="BQ77" s="31">
        <v>2</v>
      </c>
      <c r="BR77" s="31">
        <v>0.75</v>
      </c>
      <c r="BS77" s="32"/>
      <c r="BT77" s="33">
        <v>8</v>
      </c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56"/>
      <c r="CU77" s="57"/>
      <c r="CV77" s="57"/>
      <c r="CW77" s="58"/>
      <c r="CX77" s="59"/>
      <c r="CY77" s="30"/>
      <c r="CZ77" s="31"/>
      <c r="DA77" s="31"/>
      <c r="DB77" s="32"/>
      <c r="DC77" s="33"/>
      <c r="DD77" s="30">
        <v>1</v>
      </c>
      <c r="DE77" s="31">
        <v>2</v>
      </c>
      <c r="DF77" s="31"/>
      <c r="DG77" s="32"/>
      <c r="DH77" s="33"/>
      <c r="DI77" s="30">
        <v>1</v>
      </c>
      <c r="DJ77" s="31">
        <v>2</v>
      </c>
      <c r="DK77" s="31">
        <v>1</v>
      </c>
      <c r="DL77" s="32"/>
      <c r="DM77" s="33"/>
      <c r="DN77" s="30">
        <v>1</v>
      </c>
      <c r="DO77" s="31">
        <v>2</v>
      </c>
      <c r="DP77" s="31">
        <v>1</v>
      </c>
      <c r="DQ77" s="32"/>
      <c r="DR77" s="33">
        <v>8</v>
      </c>
      <c r="DS77" s="30" t="s">
        <v>517</v>
      </c>
      <c r="DT77" s="31"/>
      <c r="DU77" s="31"/>
      <c r="DV77" s="32"/>
      <c r="DW77" s="33"/>
      <c r="DX77" s="30"/>
      <c r="DY77" s="31"/>
      <c r="DZ77" s="31"/>
      <c r="EA77" s="32"/>
      <c r="EB77" s="33"/>
      <c r="EC77" s="56"/>
      <c r="ED77" s="57"/>
      <c r="EE77" s="57"/>
      <c r="EF77" s="58"/>
      <c r="EG77" s="59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hidden="1" customHeight="1" x14ac:dyDescent="0.25">
      <c r="A78" s="22" t="s">
        <v>36</v>
      </c>
      <c r="B78" s="47" t="s">
        <v>213</v>
      </c>
      <c r="C78" s="46" t="s">
        <v>214</v>
      </c>
      <c r="D78" s="44">
        <v>42874249</v>
      </c>
      <c r="E78" s="36">
        <f t="shared" si="83"/>
        <v>11</v>
      </c>
      <c r="F78" s="36">
        <f t="shared" si="84"/>
        <v>3</v>
      </c>
      <c r="G78" s="36">
        <f t="shared" si="85"/>
        <v>0.500000000000001</v>
      </c>
      <c r="H78" s="23">
        <f t="shared" si="86"/>
        <v>0</v>
      </c>
      <c r="I78" s="23">
        <f t="shared" si="87"/>
        <v>0</v>
      </c>
      <c r="J78" s="23">
        <f t="shared" si="88"/>
        <v>0</v>
      </c>
      <c r="K78" s="23">
        <f t="shared" si="89"/>
        <v>1</v>
      </c>
      <c r="L78" s="37">
        <f t="shared" si="90"/>
        <v>15</v>
      </c>
      <c r="M78" s="23">
        <f t="shared" si="91"/>
        <v>3</v>
      </c>
      <c r="N78" s="23">
        <f t="shared" si="92"/>
        <v>0.5</v>
      </c>
      <c r="O78" s="23">
        <f t="shared" si="93"/>
        <v>0</v>
      </c>
      <c r="P78" s="23">
        <f t="shared" si="94"/>
        <v>0</v>
      </c>
      <c r="Q78" s="34">
        <f t="shared" si="95"/>
        <v>3.5</v>
      </c>
      <c r="R78" s="30">
        <v>1</v>
      </c>
      <c r="S78" s="31"/>
      <c r="T78" s="31"/>
      <c r="U78" s="32"/>
      <c r="V78" s="33"/>
      <c r="W78" s="30" t="s">
        <v>457</v>
      </c>
      <c r="X78" s="31"/>
      <c r="Y78" s="31"/>
      <c r="Z78" s="32"/>
      <c r="AA78" s="33"/>
      <c r="AB78" s="56">
        <v>1</v>
      </c>
      <c r="AC78" s="57"/>
      <c r="AD78" s="57"/>
      <c r="AE78" s="58"/>
      <c r="AF78" s="59"/>
      <c r="AG78" s="30">
        <v>1</v>
      </c>
      <c r="AH78" s="31">
        <v>1</v>
      </c>
      <c r="AI78" s="31"/>
      <c r="AJ78" s="32"/>
      <c r="AK78" s="33"/>
      <c r="AL78" s="30">
        <v>1</v>
      </c>
      <c r="AM78" s="31"/>
      <c r="AN78" s="31"/>
      <c r="AO78" s="32"/>
      <c r="AP78" s="33"/>
      <c r="AQ78" s="56">
        <v>1</v>
      </c>
      <c r="AR78" s="57"/>
      <c r="AS78" s="57"/>
      <c r="AT78" s="58"/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>
        <v>1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>
        <v>2</v>
      </c>
      <c r="BR78" s="31">
        <v>0.5</v>
      </c>
      <c r="BS78" s="32"/>
      <c r="BT78" s="33"/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56"/>
      <c r="CU78" s="57"/>
      <c r="CV78" s="57"/>
      <c r="CW78" s="58"/>
      <c r="CX78" s="59"/>
      <c r="CY78" s="30"/>
      <c r="CZ78" s="31"/>
      <c r="DA78" s="31"/>
      <c r="DB78" s="32"/>
      <c r="DC78" s="33"/>
      <c r="DD78" s="30" t="s">
        <v>457</v>
      </c>
      <c r="DE78" s="31"/>
      <c r="DF78" s="31"/>
      <c r="DG78" s="32"/>
      <c r="DH78" s="33"/>
      <c r="DI78" s="30" t="s">
        <v>457</v>
      </c>
      <c r="DJ78" s="31"/>
      <c r="DK78" s="31"/>
      <c r="DL78" s="32"/>
      <c r="DM78" s="33"/>
      <c r="DN78" s="30">
        <v>1</v>
      </c>
      <c r="DO78" s="31"/>
      <c r="DP78" s="31"/>
      <c r="DQ78" s="32"/>
      <c r="DR78" s="33"/>
      <c r="DS78" s="30" t="s">
        <v>459</v>
      </c>
      <c r="DT78" s="31"/>
      <c r="DU78" s="31"/>
      <c r="DV78" s="32"/>
      <c r="DW78" s="33"/>
      <c r="DX78" s="30"/>
      <c r="DY78" s="31"/>
      <c r="DZ78" s="31"/>
      <c r="EA78" s="32"/>
      <c r="EB78" s="33"/>
      <c r="EC78" s="56"/>
      <c r="ED78" s="57"/>
      <c r="EE78" s="57"/>
      <c r="EF78" s="58"/>
      <c r="EG78" s="59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65</v>
      </c>
      <c r="B79" s="47" t="s">
        <v>265</v>
      </c>
      <c r="C79" s="46" t="s">
        <v>266</v>
      </c>
      <c r="D79" s="44" t="s">
        <v>413</v>
      </c>
      <c r="E79" s="36">
        <f t="shared" si="83"/>
        <v>13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1</v>
      </c>
      <c r="K79" s="23">
        <f t="shared" si="89"/>
        <v>0</v>
      </c>
      <c r="L79" s="37">
        <f t="shared" si="90"/>
        <v>14</v>
      </c>
      <c r="M79" s="23">
        <f t="shared" si="91"/>
        <v>8</v>
      </c>
      <c r="N79" s="23">
        <f t="shared" si="92"/>
        <v>2</v>
      </c>
      <c r="O79" s="23">
        <f t="shared" si="93"/>
        <v>0</v>
      </c>
      <c r="P79" s="23">
        <f t="shared" si="94"/>
        <v>24</v>
      </c>
      <c r="Q79" s="34">
        <f t="shared" si="95"/>
        <v>34</v>
      </c>
      <c r="R79" s="30">
        <v>1</v>
      </c>
      <c r="S79" s="31">
        <v>0.25</v>
      </c>
      <c r="T79" s="31"/>
      <c r="U79" s="32"/>
      <c r="V79" s="33"/>
      <c r="W79" s="30">
        <v>1</v>
      </c>
      <c r="X79" s="31">
        <v>2</v>
      </c>
      <c r="Y79" s="31">
        <v>1</v>
      </c>
      <c r="Z79" s="32"/>
      <c r="AA79" s="33"/>
      <c r="AB79" s="56">
        <v>1</v>
      </c>
      <c r="AC79" s="57"/>
      <c r="AD79" s="57"/>
      <c r="AE79" s="58"/>
      <c r="AF79" s="59"/>
      <c r="AG79" s="30">
        <v>1</v>
      </c>
      <c r="AH79" s="31"/>
      <c r="AI79" s="31"/>
      <c r="AJ79" s="32"/>
      <c r="AK79" s="33"/>
      <c r="AL79" s="30">
        <v>1</v>
      </c>
      <c r="AM79" s="31"/>
      <c r="AN79" s="31"/>
      <c r="AO79" s="32"/>
      <c r="AP79" s="33"/>
      <c r="AQ79" s="56">
        <v>1</v>
      </c>
      <c r="AR79" s="57"/>
      <c r="AS79" s="57"/>
      <c r="AT79" s="58"/>
      <c r="AU79" s="59"/>
      <c r="AV79" s="30">
        <v>1</v>
      </c>
      <c r="AW79" s="31"/>
      <c r="AX79" s="31"/>
      <c r="AY79" s="32"/>
      <c r="AZ79" s="33"/>
      <c r="BA79" s="30">
        <v>1</v>
      </c>
      <c r="BB79" s="31"/>
      <c r="BC79" s="31"/>
      <c r="BD79" s="32"/>
      <c r="BE79" s="33"/>
      <c r="BF79" s="30" t="s">
        <v>458</v>
      </c>
      <c r="BG79" s="31"/>
      <c r="BH79" s="31"/>
      <c r="BI79" s="32"/>
      <c r="BJ79" s="33"/>
      <c r="BK79" s="56">
        <v>1</v>
      </c>
      <c r="BL79" s="57"/>
      <c r="BM79" s="57"/>
      <c r="BN79" s="58"/>
      <c r="BO79" s="59"/>
      <c r="BP79" s="30">
        <v>1</v>
      </c>
      <c r="BQ79" s="31">
        <v>0.25</v>
      </c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56"/>
      <c r="CU79" s="57"/>
      <c r="CV79" s="57"/>
      <c r="CW79" s="58"/>
      <c r="CX79" s="59"/>
      <c r="CY79" s="30"/>
      <c r="CZ79" s="31"/>
      <c r="DA79" s="31"/>
      <c r="DB79" s="32"/>
      <c r="DC79" s="33"/>
      <c r="DD79" s="30">
        <v>1</v>
      </c>
      <c r="DE79" s="31">
        <v>2</v>
      </c>
      <c r="DF79" s="31"/>
      <c r="DG79" s="32"/>
      <c r="DH79" s="33">
        <v>8</v>
      </c>
      <c r="DI79" s="30">
        <v>1</v>
      </c>
      <c r="DJ79" s="31">
        <v>1.5</v>
      </c>
      <c r="DK79" s="31"/>
      <c r="DL79" s="32"/>
      <c r="DM79" s="33">
        <v>8</v>
      </c>
      <c r="DN79" s="30">
        <v>1</v>
      </c>
      <c r="DO79" s="31">
        <v>2</v>
      </c>
      <c r="DP79" s="31">
        <v>1</v>
      </c>
      <c r="DQ79" s="32"/>
      <c r="DR79" s="33">
        <v>8</v>
      </c>
      <c r="DS79" s="30" t="s">
        <v>517</v>
      </c>
      <c r="DT79" s="31"/>
      <c r="DU79" s="31"/>
      <c r="DV79" s="32"/>
      <c r="DW79" s="33"/>
      <c r="DX79" s="30"/>
      <c r="DY79" s="31"/>
      <c r="DZ79" s="31"/>
      <c r="EA79" s="32"/>
      <c r="EB79" s="33"/>
      <c r="EC79" s="56"/>
      <c r="ED79" s="57"/>
      <c r="EE79" s="57"/>
      <c r="EF79" s="58"/>
      <c r="EG79" s="59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69</v>
      </c>
      <c r="B80" s="47" t="s">
        <v>271</v>
      </c>
      <c r="C80" s="46" t="s">
        <v>272</v>
      </c>
      <c r="D80" s="44">
        <v>43110559</v>
      </c>
      <c r="E80" s="36">
        <f t="shared" si="83"/>
        <v>7</v>
      </c>
      <c r="F80" s="36">
        <f t="shared" si="84"/>
        <v>0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0</v>
      </c>
      <c r="K80" s="23">
        <f t="shared" si="89"/>
        <v>7</v>
      </c>
      <c r="L80" s="37">
        <f t="shared" si="90"/>
        <v>14</v>
      </c>
      <c r="M80" s="23">
        <f t="shared" si="91"/>
        <v>7.75</v>
      </c>
      <c r="N80" s="23">
        <f t="shared" si="92"/>
        <v>0</v>
      </c>
      <c r="O80" s="23">
        <f t="shared" si="93"/>
        <v>0</v>
      </c>
      <c r="P80" s="23">
        <f t="shared" si="94"/>
        <v>48</v>
      </c>
      <c r="Q80" s="34">
        <f t="shared" si="95"/>
        <v>55.75</v>
      </c>
      <c r="R80" s="30" t="s">
        <v>459</v>
      </c>
      <c r="S80" s="31"/>
      <c r="T80" s="31"/>
      <c r="U80" s="32"/>
      <c r="V80" s="33"/>
      <c r="W80" s="30" t="s">
        <v>459</v>
      </c>
      <c r="X80" s="31"/>
      <c r="Y80" s="31"/>
      <c r="Z80" s="32"/>
      <c r="AA80" s="33"/>
      <c r="AB80" s="56" t="s">
        <v>459</v>
      </c>
      <c r="AC80" s="57"/>
      <c r="AD80" s="57"/>
      <c r="AE80" s="58"/>
      <c r="AF80" s="59"/>
      <c r="AG80" s="30" t="s">
        <v>459</v>
      </c>
      <c r="AH80" s="31"/>
      <c r="AI80" s="31"/>
      <c r="AJ80" s="32"/>
      <c r="AK80" s="33"/>
      <c r="AL80" s="30" t="s">
        <v>459</v>
      </c>
      <c r="AM80" s="31"/>
      <c r="AN80" s="31"/>
      <c r="AO80" s="32"/>
      <c r="AP80" s="33"/>
      <c r="AQ80" s="56" t="s">
        <v>459</v>
      </c>
      <c r="AR80" s="57"/>
      <c r="AS80" s="57"/>
      <c r="AT80" s="58"/>
      <c r="AU80" s="59"/>
      <c r="AV80" s="30" t="s">
        <v>459</v>
      </c>
      <c r="AW80" s="31"/>
      <c r="AX80" s="31"/>
      <c r="AY80" s="32"/>
      <c r="AZ80" s="33"/>
      <c r="BA80" s="30">
        <v>1</v>
      </c>
      <c r="BB80" s="31">
        <v>1.25</v>
      </c>
      <c r="BC80" s="31"/>
      <c r="BD80" s="32"/>
      <c r="BE80" s="33">
        <v>8</v>
      </c>
      <c r="BF80" s="30">
        <v>1</v>
      </c>
      <c r="BG80" s="31"/>
      <c r="BH80" s="31"/>
      <c r="BI80" s="32"/>
      <c r="BJ80" s="33"/>
      <c r="BK80" s="56">
        <v>1</v>
      </c>
      <c r="BL80" s="57">
        <v>0.5</v>
      </c>
      <c r="BM80" s="57"/>
      <c r="BN80" s="58"/>
      <c r="BO80" s="59">
        <v>8</v>
      </c>
      <c r="BP80" s="30">
        <v>1</v>
      </c>
      <c r="BQ80" s="31">
        <v>1.5</v>
      </c>
      <c r="BR80" s="31"/>
      <c r="BS80" s="32"/>
      <c r="BT80" s="33">
        <v>8</v>
      </c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56"/>
      <c r="CU80" s="57"/>
      <c r="CV80" s="57"/>
      <c r="CW80" s="58"/>
      <c r="CX80" s="59"/>
      <c r="CY80" s="30"/>
      <c r="CZ80" s="31"/>
      <c r="DA80" s="31"/>
      <c r="DB80" s="32"/>
      <c r="DC80" s="33"/>
      <c r="DD80" s="30">
        <v>1</v>
      </c>
      <c r="DE80" s="31">
        <v>1.5</v>
      </c>
      <c r="DF80" s="31"/>
      <c r="DG80" s="32"/>
      <c r="DH80" s="33">
        <v>8</v>
      </c>
      <c r="DI80" s="30">
        <v>1</v>
      </c>
      <c r="DJ80" s="31">
        <v>1.5</v>
      </c>
      <c r="DK80" s="31"/>
      <c r="DL80" s="32"/>
      <c r="DM80" s="33">
        <v>8</v>
      </c>
      <c r="DN80" s="30">
        <v>1</v>
      </c>
      <c r="DO80" s="31">
        <v>1.5</v>
      </c>
      <c r="DP80" s="31"/>
      <c r="DQ80" s="32"/>
      <c r="DR80" s="33">
        <v>8</v>
      </c>
      <c r="DS80" s="30" t="s">
        <v>517</v>
      </c>
      <c r="DT80" s="31"/>
      <c r="DU80" s="31"/>
      <c r="DV80" s="32"/>
      <c r="DW80" s="33"/>
      <c r="DX80" s="30"/>
      <c r="DY80" s="31"/>
      <c r="DZ80" s="31"/>
      <c r="EA80" s="32"/>
      <c r="EB80" s="33"/>
      <c r="EC80" s="56"/>
      <c r="ED80" s="57"/>
      <c r="EE80" s="57"/>
      <c r="EF80" s="58"/>
      <c r="EG80" s="59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79</v>
      </c>
      <c r="B81" s="47" t="s">
        <v>282</v>
      </c>
      <c r="C81" s="46" t="s">
        <v>284</v>
      </c>
      <c r="D81" s="44">
        <v>15427651</v>
      </c>
      <c r="E81" s="36">
        <f t="shared" si="83"/>
        <v>14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14</v>
      </c>
      <c r="M81" s="23">
        <f t="shared" si="91"/>
        <v>9.75</v>
      </c>
      <c r="N81" s="23">
        <f t="shared" si="92"/>
        <v>1.5</v>
      </c>
      <c r="O81" s="23">
        <f t="shared" si="93"/>
        <v>10</v>
      </c>
      <c r="P81" s="23">
        <f t="shared" si="94"/>
        <v>96</v>
      </c>
      <c r="Q81" s="34">
        <f t="shared" si="95"/>
        <v>117.25</v>
      </c>
      <c r="R81" s="30">
        <v>1</v>
      </c>
      <c r="S81" s="31">
        <v>0.25</v>
      </c>
      <c r="T81" s="31"/>
      <c r="U81" s="32"/>
      <c r="V81" s="33">
        <v>8</v>
      </c>
      <c r="W81" s="30">
        <v>1</v>
      </c>
      <c r="X81" s="31"/>
      <c r="Y81" s="31"/>
      <c r="Z81" s="32"/>
      <c r="AA81" s="33"/>
      <c r="AB81" s="56">
        <v>1</v>
      </c>
      <c r="AC81" s="57">
        <v>2</v>
      </c>
      <c r="AD81" s="57">
        <v>1</v>
      </c>
      <c r="AE81" s="58"/>
      <c r="AF81" s="59">
        <v>8</v>
      </c>
      <c r="AG81" s="30">
        <v>1</v>
      </c>
      <c r="AH81" s="31">
        <v>2</v>
      </c>
      <c r="AI81" s="31"/>
      <c r="AJ81" s="32"/>
      <c r="AK81" s="33">
        <v>8</v>
      </c>
      <c r="AL81" s="30">
        <v>1</v>
      </c>
      <c r="AM81" s="31">
        <v>2</v>
      </c>
      <c r="AN81" s="31">
        <v>0.5</v>
      </c>
      <c r="AO81" s="32"/>
      <c r="AP81" s="33">
        <v>8</v>
      </c>
      <c r="AQ81" s="56">
        <v>1</v>
      </c>
      <c r="AR81" s="57"/>
      <c r="AS81" s="57"/>
      <c r="AT81" s="58">
        <v>10</v>
      </c>
      <c r="AU81" s="59">
        <v>8</v>
      </c>
      <c r="AV81" s="30">
        <v>1</v>
      </c>
      <c r="AW81" s="31"/>
      <c r="AX81" s="31"/>
      <c r="AY81" s="32"/>
      <c r="AZ81" s="33">
        <v>8</v>
      </c>
      <c r="BA81" s="30">
        <v>1</v>
      </c>
      <c r="BB81" s="31">
        <v>1</v>
      </c>
      <c r="BC81" s="31"/>
      <c r="BD81" s="32"/>
      <c r="BE81" s="33">
        <v>8</v>
      </c>
      <c r="BF81" s="30">
        <v>1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>
        <v>8</v>
      </c>
      <c r="BP81" s="30">
        <v>1</v>
      </c>
      <c r="BQ81" s="31">
        <v>1</v>
      </c>
      <c r="BR81" s="31"/>
      <c r="BS81" s="32"/>
      <c r="BT81" s="33">
        <v>8</v>
      </c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56"/>
      <c r="CU81" s="57"/>
      <c r="CV81" s="57"/>
      <c r="CW81" s="58"/>
      <c r="CX81" s="59"/>
      <c r="CY81" s="30"/>
      <c r="CZ81" s="31"/>
      <c r="DA81" s="31"/>
      <c r="DB81" s="32"/>
      <c r="DC81" s="33"/>
      <c r="DD81" s="30">
        <v>1</v>
      </c>
      <c r="DE81" s="31">
        <v>0.5</v>
      </c>
      <c r="DF81" s="31"/>
      <c r="DG81" s="32"/>
      <c r="DH81" s="33">
        <v>8</v>
      </c>
      <c r="DI81" s="30">
        <v>1</v>
      </c>
      <c r="DJ81" s="31">
        <v>1</v>
      </c>
      <c r="DK81" s="31"/>
      <c r="DL81" s="32"/>
      <c r="DM81" s="33">
        <v>8</v>
      </c>
      <c r="DN81" s="30">
        <v>1</v>
      </c>
      <c r="DO81" s="31"/>
      <c r="DP81" s="31"/>
      <c r="DQ81" s="32"/>
      <c r="DR81" s="33">
        <v>8</v>
      </c>
      <c r="DS81" s="30" t="s">
        <v>517</v>
      </c>
      <c r="DT81" s="31"/>
      <c r="DU81" s="31"/>
      <c r="DV81" s="32"/>
      <c r="DW81" s="33"/>
      <c r="DX81" s="30"/>
      <c r="DY81" s="31"/>
      <c r="DZ81" s="31"/>
      <c r="EA81" s="32"/>
      <c r="EB81" s="33"/>
      <c r="EC81" s="56"/>
      <c r="ED81" s="57"/>
      <c r="EE81" s="57"/>
      <c r="EF81" s="58"/>
      <c r="EG81" s="59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84</v>
      </c>
      <c r="B82" s="47" t="s">
        <v>292</v>
      </c>
      <c r="C82" s="46" t="s">
        <v>293</v>
      </c>
      <c r="D82" s="44">
        <v>78257845</v>
      </c>
      <c r="E82" s="36">
        <f t="shared" si="83"/>
        <v>12</v>
      </c>
      <c r="F82" s="36">
        <f t="shared" si="84"/>
        <v>2</v>
      </c>
      <c r="G82" s="36">
        <f t="shared" si="85"/>
        <v>0.33333333333333398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14</v>
      </c>
      <c r="M82" s="23">
        <f t="shared" si="91"/>
        <v>7</v>
      </c>
      <c r="N82" s="23">
        <f t="shared" si="92"/>
        <v>1</v>
      </c>
      <c r="O82" s="23">
        <f t="shared" si="93"/>
        <v>8</v>
      </c>
      <c r="P82" s="23">
        <f t="shared" si="94"/>
        <v>32</v>
      </c>
      <c r="Q82" s="34">
        <f t="shared" si="95"/>
        <v>48</v>
      </c>
      <c r="R82" s="30">
        <v>1</v>
      </c>
      <c r="S82" s="31">
        <v>1</v>
      </c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56">
        <v>1</v>
      </c>
      <c r="AC82" s="57"/>
      <c r="AD82" s="57"/>
      <c r="AE82" s="58"/>
      <c r="AF82" s="59"/>
      <c r="AG82" s="30">
        <v>1</v>
      </c>
      <c r="AH82" s="31"/>
      <c r="AI82" s="31"/>
      <c r="AJ82" s="32"/>
      <c r="AK82" s="33"/>
      <c r="AL82" s="30">
        <v>1</v>
      </c>
      <c r="AM82" s="31"/>
      <c r="AN82" s="31"/>
      <c r="AO82" s="32"/>
      <c r="AP82" s="33"/>
      <c r="AQ82" s="56">
        <v>1</v>
      </c>
      <c r="AR82" s="57"/>
      <c r="AS82" s="57"/>
      <c r="AT82" s="58">
        <v>8</v>
      </c>
      <c r="AU82" s="59"/>
      <c r="AV82" s="30">
        <v>1</v>
      </c>
      <c r="AW82" s="31"/>
      <c r="AX82" s="31"/>
      <c r="AY82" s="32"/>
      <c r="AZ82" s="33"/>
      <c r="BA82" s="30">
        <v>1</v>
      </c>
      <c r="BB82" s="31"/>
      <c r="BC82" s="31"/>
      <c r="BD82" s="32"/>
      <c r="BE82" s="33"/>
      <c r="BF82" s="30" t="s">
        <v>457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/>
      <c r="BP82" s="30" t="s">
        <v>457</v>
      </c>
      <c r="BQ82" s="31"/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56"/>
      <c r="CU82" s="57"/>
      <c r="CV82" s="57"/>
      <c r="CW82" s="58"/>
      <c r="CX82" s="59"/>
      <c r="CY82" s="30"/>
      <c r="CZ82" s="31"/>
      <c r="DA82" s="31"/>
      <c r="DB82" s="32"/>
      <c r="DC82" s="33"/>
      <c r="DD82" s="30">
        <v>1</v>
      </c>
      <c r="DE82" s="31">
        <v>2</v>
      </c>
      <c r="DF82" s="31"/>
      <c r="DG82" s="32"/>
      <c r="DH82" s="33">
        <v>8</v>
      </c>
      <c r="DI82" s="30">
        <v>1</v>
      </c>
      <c r="DJ82" s="31">
        <v>2</v>
      </c>
      <c r="DK82" s="31"/>
      <c r="DL82" s="32"/>
      <c r="DM82" s="33">
        <v>8</v>
      </c>
      <c r="DN82" s="30">
        <v>1</v>
      </c>
      <c r="DO82" s="31">
        <v>2</v>
      </c>
      <c r="DP82" s="31">
        <v>1</v>
      </c>
      <c r="DQ82" s="32"/>
      <c r="DR82" s="33">
        <v>8</v>
      </c>
      <c r="DS82" s="30" t="s">
        <v>517</v>
      </c>
      <c r="DT82" s="31"/>
      <c r="DU82" s="31"/>
      <c r="DV82" s="32"/>
      <c r="DW82" s="33"/>
      <c r="DX82" s="30"/>
      <c r="DY82" s="31"/>
      <c r="DZ82" s="31"/>
      <c r="EA82" s="32"/>
      <c r="EB82" s="33"/>
      <c r="EC82" s="56"/>
      <c r="ED82" s="57"/>
      <c r="EE82" s="57"/>
      <c r="EF82" s="58"/>
      <c r="EG82" s="59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92</v>
      </c>
      <c r="B83" s="47" t="s">
        <v>298</v>
      </c>
      <c r="C83" s="46" t="s">
        <v>299</v>
      </c>
      <c r="D83" s="44">
        <v>76412113</v>
      </c>
      <c r="E83" s="36">
        <f t="shared" si="83"/>
        <v>8.25</v>
      </c>
      <c r="F83" s="36">
        <f t="shared" si="84"/>
        <v>0.75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5</v>
      </c>
      <c r="K83" s="23">
        <f t="shared" si="89"/>
        <v>0</v>
      </c>
      <c r="L83" s="37">
        <f t="shared" si="90"/>
        <v>14</v>
      </c>
      <c r="M83" s="23">
        <f t="shared" si="91"/>
        <v>3.75</v>
      </c>
      <c r="N83" s="23">
        <f t="shared" si="92"/>
        <v>0</v>
      </c>
      <c r="O83" s="23">
        <f t="shared" si="93"/>
        <v>2</v>
      </c>
      <c r="P83" s="23">
        <f t="shared" si="94"/>
        <v>48</v>
      </c>
      <c r="Q83" s="34">
        <f t="shared" si="95"/>
        <v>53.75</v>
      </c>
      <c r="R83" s="30" t="s">
        <v>458</v>
      </c>
      <c r="S83" s="31"/>
      <c r="T83" s="31"/>
      <c r="U83" s="32"/>
      <c r="V83" s="33"/>
      <c r="W83" s="30">
        <v>1</v>
      </c>
      <c r="X83" s="31"/>
      <c r="Y83" s="31"/>
      <c r="Z83" s="32"/>
      <c r="AA83" s="33"/>
      <c r="AB83" s="56">
        <v>1</v>
      </c>
      <c r="AC83" s="57"/>
      <c r="AD83" s="57"/>
      <c r="AE83" s="58"/>
      <c r="AF83" s="59">
        <v>8</v>
      </c>
      <c r="AG83" s="30" t="s">
        <v>458</v>
      </c>
      <c r="AH83" s="31"/>
      <c r="AI83" s="31"/>
      <c r="AJ83" s="32"/>
      <c r="AK83" s="33"/>
      <c r="AL83" s="30">
        <v>1</v>
      </c>
      <c r="AM83" s="31"/>
      <c r="AN83" s="31"/>
      <c r="AO83" s="32"/>
      <c r="AP83" s="33">
        <v>8</v>
      </c>
      <c r="AQ83" s="56">
        <v>0.25</v>
      </c>
      <c r="AR83" s="57"/>
      <c r="AS83" s="57"/>
      <c r="AT83" s="58">
        <v>2</v>
      </c>
      <c r="AU83" s="59"/>
      <c r="AV83" s="30">
        <v>1</v>
      </c>
      <c r="AW83" s="31">
        <v>1</v>
      </c>
      <c r="AX83" s="31"/>
      <c r="AY83" s="32"/>
      <c r="AZ83" s="33">
        <v>8</v>
      </c>
      <c r="BA83" s="30">
        <v>1</v>
      </c>
      <c r="BB83" s="31">
        <v>0.75</v>
      </c>
      <c r="BC83" s="31"/>
      <c r="BD83" s="32"/>
      <c r="BE83" s="33">
        <v>8</v>
      </c>
      <c r="BF83" s="30">
        <v>1</v>
      </c>
      <c r="BG83" s="31"/>
      <c r="BH83" s="31"/>
      <c r="BI83" s="32"/>
      <c r="BJ83" s="33"/>
      <c r="BK83" s="56" t="s">
        <v>458</v>
      </c>
      <c r="BL83" s="57"/>
      <c r="BM83" s="57"/>
      <c r="BN83" s="58"/>
      <c r="BO83" s="59">
        <v>0</v>
      </c>
      <c r="BP83" s="30" t="s">
        <v>458</v>
      </c>
      <c r="BQ83" s="31"/>
      <c r="BR83" s="31"/>
      <c r="BS83" s="32"/>
      <c r="BT83" s="33">
        <v>0</v>
      </c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56"/>
      <c r="CU83" s="57"/>
      <c r="CV83" s="57"/>
      <c r="CW83" s="58"/>
      <c r="CX83" s="59"/>
      <c r="CY83" s="30"/>
      <c r="CZ83" s="31"/>
      <c r="DA83" s="31"/>
      <c r="DB83" s="32"/>
      <c r="DC83" s="33"/>
      <c r="DD83" s="30">
        <v>1</v>
      </c>
      <c r="DE83" s="31">
        <v>1</v>
      </c>
      <c r="DF83" s="31"/>
      <c r="DG83" s="32"/>
      <c r="DH83" s="33">
        <v>8</v>
      </c>
      <c r="DI83" s="30">
        <v>1</v>
      </c>
      <c r="DJ83" s="31">
        <v>1</v>
      </c>
      <c r="DK83" s="31"/>
      <c r="DL83" s="32"/>
      <c r="DM83" s="33">
        <v>8</v>
      </c>
      <c r="DN83" s="30" t="s">
        <v>458</v>
      </c>
      <c r="DO83" s="31"/>
      <c r="DP83" s="31"/>
      <c r="DQ83" s="32"/>
      <c r="DR83" s="33"/>
      <c r="DS83" s="30" t="s">
        <v>517</v>
      </c>
      <c r="DT83" s="31"/>
      <c r="DU83" s="31"/>
      <c r="DV83" s="32"/>
      <c r="DW83" s="33"/>
      <c r="DX83" s="30"/>
      <c r="DY83" s="31"/>
      <c r="DZ83" s="31"/>
      <c r="EA83" s="32"/>
      <c r="EB83" s="33"/>
      <c r="EC83" s="56"/>
      <c r="ED83" s="57"/>
      <c r="EE83" s="57"/>
      <c r="EF83" s="58"/>
      <c r="EG83" s="59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94</v>
      </c>
      <c r="B84" s="49" t="s">
        <v>302</v>
      </c>
      <c r="C84" s="50" t="s">
        <v>303</v>
      </c>
      <c r="D84" s="44" t="s">
        <v>423</v>
      </c>
      <c r="E84" s="36">
        <f t="shared" si="83"/>
        <v>13</v>
      </c>
      <c r="F84" s="36">
        <f t="shared" si="84"/>
        <v>1</v>
      </c>
      <c r="G84" s="36">
        <f t="shared" si="85"/>
        <v>0.16666666666666699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14</v>
      </c>
      <c r="M84" s="23">
        <f t="shared" si="91"/>
        <v>15</v>
      </c>
      <c r="N84" s="23">
        <f t="shared" si="92"/>
        <v>2</v>
      </c>
      <c r="O84" s="23">
        <f t="shared" si="93"/>
        <v>10</v>
      </c>
      <c r="P84" s="23">
        <f t="shared" si="94"/>
        <v>88</v>
      </c>
      <c r="Q84" s="34">
        <f t="shared" si="95"/>
        <v>115</v>
      </c>
      <c r="R84" s="30">
        <v>1</v>
      </c>
      <c r="S84" s="31"/>
      <c r="T84" s="31"/>
      <c r="U84" s="32"/>
      <c r="V84" s="33">
        <v>8</v>
      </c>
      <c r="W84" s="30">
        <v>1</v>
      </c>
      <c r="X84" s="31"/>
      <c r="Y84" s="31"/>
      <c r="Z84" s="32"/>
      <c r="AA84" s="33"/>
      <c r="AB84" s="56">
        <v>1</v>
      </c>
      <c r="AC84" s="57">
        <v>2</v>
      </c>
      <c r="AD84" s="57">
        <v>1</v>
      </c>
      <c r="AE84" s="58"/>
      <c r="AF84" s="59">
        <v>8</v>
      </c>
      <c r="AG84" s="30">
        <v>1</v>
      </c>
      <c r="AH84" s="31">
        <v>2</v>
      </c>
      <c r="AI84" s="31">
        <v>1</v>
      </c>
      <c r="AJ84" s="32"/>
      <c r="AK84" s="33">
        <v>8</v>
      </c>
      <c r="AL84" s="30">
        <v>1</v>
      </c>
      <c r="AM84" s="31">
        <v>1</v>
      </c>
      <c r="AN84" s="31"/>
      <c r="AO84" s="32"/>
      <c r="AP84" s="33">
        <v>8</v>
      </c>
      <c r="AQ84" s="56">
        <v>1</v>
      </c>
      <c r="AR84" s="57"/>
      <c r="AS84" s="57"/>
      <c r="AT84" s="58">
        <v>10</v>
      </c>
      <c r="AU84" s="59">
        <v>8</v>
      </c>
      <c r="AV84" s="30">
        <v>1</v>
      </c>
      <c r="AW84" s="31">
        <v>2</v>
      </c>
      <c r="AX84" s="31"/>
      <c r="AY84" s="32"/>
      <c r="AZ84" s="33">
        <v>8</v>
      </c>
      <c r="BA84" s="30" t="s">
        <v>457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56">
        <v>1</v>
      </c>
      <c r="BL84" s="57"/>
      <c r="BM84" s="57"/>
      <c r="BN84" s="58"/>
      <c r="BO84" s="59">
        <v>8</v>
      </c>
      <c r="BP84" s="30">
        <v>1</v>
      </c>
      <c r="BQ84" s="31">
        <v>2</v>
      </c>
      <c r="BR84" s="31"/>
      <c r="BS84" s="32"/>
      <c r="BT84" s="33">
        <v>8</v>
      </c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56"/>
      <c r="CU84" s="57"/>
      <c r="CV84" s="57"/>
      <c r="CW84" s="58"/>
      <c r="CX84" s="59"/>
      <c r="CY84" s="30"/>
      <c r="CZ84" s="31"/>
      <c r="DA84" s="31"/>
      <c r="DB84" s="32"/>
      <c r="DC84" s="33"/>
      <c r="DD84" s="30">
        <v>1</v>
      </c>
      <c r="DE84" s="31">
        <v>2</v>
      </c>
      <c r="DF84" s="31"/>
      <c r="DG84" s="32"/>
      <c r="DH84" s="33">
        <v>8</v>
      </c>
      <c r="DI84" s="30">
        <v>1</v>
      </c>
      <c r="DJ84" s="31">
        <v>2</v>
      </c>
      <c r="DK84" s="31"/>
      <c r="DL84" s="32"/>
      <c r="DM84" s="33">
        <v>8</v>
      </c>
      <c r="DN84" s="30">
        <v>1</v>
      </c>
      <c r="DO84" s="31">
        <v>2</v>
      </c>
      <c r="DP84" s="31"/>
      <c r="DQ84" s="32"/>
      <c r="DR84" s="33">
        <v>8</v>
      </c>
      <c r="DS84" s="30" t="s">
        <v>517</v>
      </c>
      <c r="DT84" s="31"/>
      <c r="DU84" s="31"/>
      <c r="DV84" s="32"/>
      <c r="DW84" s="33"/>
      <c r="DX84" s="30"/>
      <c r="DY84" s="31"/>
      <c r="DZ84" s="31"/>
      <c r="EA84" s="32"/>
      <c r="EB84" s="33"/>
      <c r="EC84" s="56"/>
      <c r="ED84" s="57"/>
      <c r="EE84" s="57"/>
      <c r="EF84" s="58"/>
      <c r="EG84" s="59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97</v>
      </c>
      <c r="B85" s="47" t="s">
        <v>308</v>
      </c>
      <c r="C85" s="46" t="s">
        <v>309</v>
      </c>
      <c r="D85" s="44" t="s">
        <v>426</v>
      </c>
      <c r="E85" s="36">
        <f t="shared" si="83"/>
        <v>11</v>
      </c>
      <c r="F85" s="36">
        <f t="shared" si="84"/>
        <v>1</v>
      </c>
      <c r="G85" s="36">
        <f t="shared" si="85"/>
        <v>0.16666666666666699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14</v>
      </c>
      <c r="M85" s="23">
        <f t="shared" si="91"/>
        <v>12</v>
      </c>
      <c r="N85" s="23">
        <f t="shared" si="92"/>
        <v>3.5</v>
      </c>
      <c r="O85" s="23">
        <f t="shared" si="93"/>
        <v>9</v>
      </c>
      <c r="P85" s="23">
        <f t="shared" si="94"/>
        <v>72</v>
      </c>
      <c r="Q85" s="34">
        <f t="shared" si="95"/>
        <v>96.5</v>
      </c>
      <c r="R85" s="30">
        <v>1</v>
      </c>
      <c r="S85" s="31">
        <v>2</v>
      </c>
      <c r="T85" s="31">
        <v>1.5</v>
      </c>
      <c r="U85" s="32"/>
      <c r="V85" s="33">
        <v>8</v>
      </c>
      <c r="W85" s="30">
        <v>1</v>
      </c>
      <c r="X85" s="31"/>
      <c r="Y85" s="31"/>
      <c r="Z85" s="32"/>
      <c r="AA85" s="33"/>
      <c r="AB85" s="56">
        <v>1</v>
      </c>
      <c r="AC85" s="57">
        <v>1</v>
      </c>
      <c r="AD85" s="57"/>
      <c r="AE85" s="58"/>
      <c r="AF85" s="59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2</v>
      </c>
      <c r="AN85" s="31">
        <v>1</v>
      </c>
      <c r="AO85" s="32"/>
      <c r="AP85" s="33">
        <v>8</v>
      </c>
      <c r="AQ85" s="56">
        <v>1</v>
      </c>
      <c r="AR85" s="57"/>
      <c r="AS85" s="57"/>
      <c r="AT85" s="58">
        <v>9</v>
      </c>
      <c r="AU85" s="59">
        <v>8</v>
      </c>
      <c r="AV85" s="30">
        <v>1</v>
      </c>
      <c r="AW85" s="31">
        <v>1</v>
      </c>
      <c r="AX85" s="31"/>
      <c r="AY85" s="32"/>
      <c r="AZ85" s="33">
        <v>8</v>
      </c>
      <c r="BA85" s="30">
        <v>1</v>
      </c>
      <c r="BB85" s="31">
        <v>1</v>
      </c>
      <c r="BC85" s="31"/>
      <c r="BD85" s="32"/>
      <c r="BE85" s="33">
        <v>8</v>
      </c>
      <c r="BF85" s="30">
        <v>1</v>
      </c>
      <c r="BG85" s="31"/>
      <c r="BH85" s="31"/>
      <c r="BI85" s="32"/>
      <c r="BJ85" s="33"/>
      <c r="BK85" s="56" t="s">
        <v>458</v>
      </c>
      <c r="BL85" s="57"/>
      <c r="BM85" s="57"/>
      <c r="BN85" s="58"/>
      <c r="BO85" s="59">
        <v>0</v>
      </c>
      <c r="BP85" s="30" t="s">
        <v>458</v>
      </c>
      <c r="BQ85" s="31"/>
      <c r="BR85" s="31"/>
      <c r="BS85" s="32"/>
      <c r="BT85" s="33">
        <v>0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56"/>
      <c r="CU85" s="57"/>
      <c r="CV85" s="57"/>
      <c r="CW85" s="58"/>
      <c r="CX85" s="59"/>
      <c r="CY85" s="30"/>
      <c r="CZ85" s="31"/>
      <c r="DA85" s="31"/>
      <c r="DB85" s="32"/>
      <c r="DC85" s="33"/>
      <c r="DD85" s="30">
        <v>1</v>
      </c>
      <c r="DE85" s="31">
        <v>1</v>
      </c>
      <c r="DF85" s="31"/>
      <c r="DG85" s="32"/>
      <c r="DH85" s="33">
        <v>8</v>
      </c>
      <c r="DI85" s="30">
        <v>1</v>
      </c>
      <c r="DJ85" s="31">
        <v>2</v>
      </c>
      <c r="DK85" s="31"/>
      <c r="DL85" s="32"/>
      <c r="DM85" s="33">
        <v>8</v>
      </c>
      <c r="DN85" s="30" t="s">
        <v>457</v>
      </c>
      <c r="DO85" s="31"/>
      <c r="DP85" s="31"/>
      <c r="DQ85" s="32"/>
      <c r="DR85" s="33"/>
      <c r="DS85" s="30" t="s">
        <v>517</v>
      </c>
      <c r="DT85" s="31"/>
      <c r="DU85" s="31"/>
      <c r="DV85" s="32"/>
      <c r="DW85" s="33"/>
      <c r="DX85" s="30"/>
      <c r="DY85" s="31"/>
      <c r="DZ85" s="31"/>
      <c r="EA85" s="32"/>
      <c r="EB85" s="33"/>
      <c r="EC85" s="56"/>
      <c r="ED85" s="57"/>
      <c r="EE85" s="57"/>
      <c r="EF85" s="58"/>
      <c r="EG85" s="59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customHeight="1" x14ac:dyDescent="0.25">
      <c r="A86" s="22" t="s">
        <v>101</v>
      </c>
      <c r="B86" s="47" t="s">
        <v>316</v>
      </c>
      <c r="C86" s="46" t="s">
        <v>317</v>
      </c>
      <c r="D86" s="44" t="s">
        <v>427</v>
      </c>
      <c r="E86" s="36">
        <f t="shared" si="83"/>
        <v>14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14</v>
      </c>
      <c r="M86" s="23">
        <f t="shared" si="91"/>
        <v>6.25</v>
      </c>
      <c r="N86" s="23">
        <f t="shared" si="92"/>
        <v>2.5</v>
      </c>
      <c r="O86" s="23">
        <f t="shared" si="93"/>
        <v>0</v>
      </c>
      <c r="P86" s="23">
        <f t="shared" si="94"/>
        <v>16</v>
      </c>
      <c r="Q86" s="34">
        <f t="shared" si="95"/>
        <v>24.75</v>
      </c>
      <c r="R86" s="30">
        <v>1</v>
      </c>
      <c r="S86" s="31">
        <v>0.25</v>
      </c>
      <c r="T86" s="31"/>
      <c r="U86" s="32"/>
      <c r="V86" s="33"/>
      <c r="W86" s="30">
        <v>1</v>
      </c>
      <c r="X86" s="31">
        <v>2</v>
      </c>
      <c r="Y86" s="31">
        <v>1</v>
      </c>
      <c r="Z86" s="32"/>
      <c r="AA86" s="33"/>
      <c r="AB86" s="56">
        <v>1</v>
      </c>
      <c r="AC86" s="57"/>
      <c r="AD86" s="57"/>
      <c r="AE86" s="58"/>
      <c r="AF86" s="59"/>
      <c r="AG86" s="30">
        <v>1</v>
      </c>
      <c r="AH86" s="31">
        <v>1</v>
      </c>
      <c r="AI86" s="31"/>
      <c r="AJ86" s="32"/>
      <c r="AK86" s="33"/>
      <c r="AL86" s="30">
        <v>1</v>
      </c>
      <c r="AM86" s="31"/>
      <c r="AN86" s="31"/>
      <c r="AO86" s="32"/>
      <c r="AP86" s="33"/>
      <c r="AQ86" s="56">
        <v>1</v>
      </c>
      <c r="AR86" s="57"/>
      <c r="AS86" s="57"/>
      <c r="AT86" s="58"/>
      <c r="AU86" s="59"/>
      <c r="AV86" s="30">
        <v>1</v>
      </c>
      <c r="AW86" s="31"/>
      <c r="AX86" s="31"/>
      <c r="AY86" s="32"/>
      <c r="AZ86" s="33"/>
      <c r="BA86" s="30">
        <v>1</v>
      </c>
      <c r="BB86" s="31"/>
      <c r="BC86" s="31"/>
      <c r="BD86" s="32"/>
      <c r="BE86" s="33"/>
      <c r="BF86" s="30">
        <v>1</v>
      </c>
      <c r="BG86" s="31"/>
      <c r="BH86" s="31"/>
      <c r="BI86" s="32"/>
      <c r="BJ86" s="33"/>
      <c r="BK86" s="56">
        <v>1</v>
      </c>
      <c r="BL86" s="57"/>
      <c r="BM86" s="57"/>
      <c r="BN86" s="58"/>
      <c r="BO86" s="59"/>
      <c r="BP86" s="30">
        <v>1</v>
      </c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56"/>
      <c r="CU86" s="57"/>
      <c r="CV86" s="57"/>
      <c r="CW86" s="58"/>
      <c r="CX86" s="59"/>
      <c r="CY86" s="30"/>
      <c r="CZ86" s="31"/>
      <c r="DA86" s="31"/>
      <c r="DB86" s="32"/>
      <c r="DC86" s="33"/>
      <c r="DD86" s="30">
        <v>1</v>
      </c>
      <c r="DE86" s="31"/>
      <c r="DF86" s="31"/>
      <c r="DG86" s="32"/>
      <c r="DH86" s="33">
        <v>8</v>
      </c>
      <c r="DI86" s="30">
        <v>1</v>
      </c>
      <c r="DJ86" s="31">
        <v>1</v>
      </c>
      <c r="DK86" s="31"/>
      <c r="DL86" s="32"/>
      <c r="DM86" s="33">
        <v>8</v>
      </c>
      <c r="DN86" s="30">
        <v>1</v>
      </c>
      <c r="DO86" s="31">
        <v>2</v>
      </c>
      <c r="DP86" s="31">
        <v>1.5</v>
      </c>
      <c r="DQ86" s="32"/>
      <c r="DR86" s="33"/>
      <c r="DS86" s="30" t="s">
        <v>517</v>
      </c>
      <c r="DT86" s="31"/>
      <c r="DU86" s="31"/>
      <c r="DV86" s="32"/>
      <c r="DW86" s="33"/>
      <c r="DX86" s="30"/>
      <c r="DY86" s="31"/>
      <c r="DZ86" s="31"/>
      <c r="EA86" s="32"/>
      <c r="EB86" s="33"/>
      <c r="EC86" s="56"/>
      <c r="ED86" s="57"/>
      <c r="EE86" s="57"/>
      <c r="EF86" s="58"/>
      <c r="EG86" s="59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115</v>
      </c>
      <c r="B87" s="47" t="s">
        <v>334</v>
      </c>
      <c r="C87" s="46" t="s">
        <v>335</v>
      </c>
      <c r="D87" s="44" t="s">
        <v>433</v>
      </c>
      <c r="E87" s="36">
        <f t="shared" si="83"/>
        <v>13</v>
      </c>
      <c r="F87" s="36">
        <f t="shared" si="84"/>
        <v>1</v>
      </c>
      <c r="G87" s="36">
        <f t="shared" si="85"/>
        <v>0.16666666666666699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14</v>
      </c>
      <c r="M87" s="23">
        <f t="shared" si="91"/>
        <v>10</v>
      </c>
      <c r="N87" s="23">
        <f t="shared" si="92"/>
        <v>1</v>
      </c>
      <c r="O87" s="23">
        <f t="shared" si="93"/>
        <v>0</v>
      </c>
      <c r="P87" s="23">
        <f t="shared" si="94"/>
        <v>88</v>
      </c>
      <c r="Q87" s="34">
        <f t="shared" si="95"/>
        <v>99</v>
      </c>
      <c r="R87" s="30">
        <v>1</v>
      </c>
      <c r="S87" s="31">
        <v>1</v>
      </c>
      <c r="T87" s="31"/>
      <c r="U87" s="32"/>
      <c r="V87" s="33">
        <v>8</v>
      </c>
      <c r="W87" s="30">
        <v>1</v>
      </c>
      <c r="X87" s="31"/>
      <c r="Y87" s="31"/>
      <c r="Z87" s="32"/>
      <c r="AA87" s="33"/>
      <c r="AB87" s="56">
        <v>1</v>
      </c>
      <c r="AC87" s="57">
        <v>1</v>
      </c>
      <c r="AD87" s="57"/>
      <c r="AE87" s="58"/>
      <c r="AF87" s="59">
        <v>8</v>
      </c>
      <c r="AG87" s="30">
        <v>1</v>
      </c>
      <c r="AH87" s="31">
        <v>2</v>
      </c>
      <c r="AI87" s="31">
        <v>0.5</v>
      </c>
      <c r="AJ87" s="32"/>
      <c r="AK87" s="33">
        <v>8</v>
      </c>
      <c r="AL87" s="30">
        <v>1</v>
      </c>
      <c r="AM87" s="31">
        <v>1</v>
      </c>
      <c r="AN87" s="31"/>
      <c r="AO87" s="32"/>
      <c r="AP87" s="33">
        <v>8</v>
      </c>
      <c r="AQ87" s="56" t="s">
        <v>457</v>
      </c>
      <c r="AR87" s="57"/>
      <c r="AS87" s="57"/>
      <c r="AT87" s="58"/>
      <c r="AU87" s="59"/>
      <c r="AV87" s="30">
        <v>1</v>
      </c>
      <c r="AW87" s="31">
        <v>1</v>
      </c>
      <c r="AX87" s="31"/>
      <c r="AY87" s="32"/>
      <c r="AZ87" s="33">
        <v>8</v>
      </c>
      <c r="BA87" s="30">
        <v>1</v>
      </c>
      <c r="BB87" s="31">
        <v>1</v>
      </c>
      <c r="BC87" s="31"/>
      <c r="BD87" s="32"/>
      <c r="BE87" s="33">
        <v>8</v>
      </c>
      <c r="BF87" s="30">
        <v>1</v>
      </c>
      <c r="BG87" s="31"/>
      <c r="BH87" s="31"/>
      <c r="BI87" s="32"/>
      <c r="BJ87" s="33"/>
      <c r="BK87" s="56">
        <v>1</v>
      </c>
      <c r="BL87" s="57"/>
      <c r="BM87" s="57"/>
      <c r="BN87" s="58"/>
      <c r="BO87" s="59">
        <v>8</v>
      </c>
      <c r="BP87" s="30">
        <v>1</v>
      </c>
      <c r="BQ87" s="31"/>
      <c r="BR87" s="31"/>
      <c r="BS87" s="32"/>
      <c r="BT87" s="33">
        <v>8</v>
      </c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56"/>
      <c r="CU87" s="57"/>
      <c r="CV87" s="57"/>
      <c r="CW87" s="58"/>
      <c r="CX87" s="59"/>
      <c r="CY87" s="30"/>
      <c r="CZ87" s="31"/>
      <c r="DA87" s="31"/>
      <c r="DB87" s="32"/>
      <c r="DC87" s="33"/>
      <c r="DD87" s="30">
        <v>1</v>
      </c>
      <c r="DE87" s="31">
        <v>1</v>
      </c>
      <c r="DF87" s="31"/>
      <c r="DG87" s="32"/>
      <c r="DH87" s="33">
        <v>8</v>
      </c>
      <c r="DI87" s="30">
        <v>1</v>
      </c>
      <c r="DJ87" s="31"/>
      <c r="DK87" s="31"/>
      <c r="DL87" s="32"/>
      <c r="DM87" s="33">
        <v>8</v>
      </c>
      <c r="DN87" s="30">
        <v>1</v>
      </c>
      <c r="DO87" s="31">
        <v>2</v>
      </c>
      <c r="DP87" s="31">
        <v>0.5</v>
      </c>
      <c r="DQ87" s="32"/>
      <c r="DR87" s="33">
        <v>8</v>
      </c>
      <c r="DS87" s="30" t="s">
        <v>517</v>
      </c>
      <c r="DT87" s="31"/>
      <c r="DU87" s="31"/>
      <c r="DV87" s="32"/>
      <c r="DW87" s="33"/>
      <c r="DX87" s="30"/>
      <c r="DY87" s="31"/>
      <c r="DZ87" s="31"/>
      <c r="EA87" s="32"/>
      <c r="EB87" s="33"/>
      <c r="EC87" s="56"/>
      <c r="ED87" s="57"/>
      <c r="EE87" s="57"/>
      <c r="EF87" s="58"/>
      <c r="EG87" s="59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117</v>
      </c>
      <c r="B88" s="47" t="s">
        <v>338</v>
      </c>
      <c r="C88" s="46" t="s">
        <v>339</v>
      </c>
      <c r="D88" s="44">
        <v>48941880</v>
      </c>
      <c r="E88" s="36">
        <f t="shared" si="83"/>
        <v>8</v>
      </c>
      <c r="F88" s="36">
        <f t="shared" si="84"/>
        <v>1</v>
      </c>
      <c r="G88" s="36">
        <f t="shared" si="85"/>
        <v>0.16666666666666699</v>
      </c>
      <c r="H88" s="23">
        <f t="shared" si="86"/>
        <v>0</v>
      </c>
      <c r="I88" s="23">
        <f t="shared" si="87"/>
        <v>0</v>
      </c>
      <c r="J88" s="23">
        <f t="shared" si="88"/>
        <v>5</v>
      </c>
      <c r="K88" s="23">
        <f t="shared" si="89"/>
        <v>0</v>
      </c>
      <c r="L88" s="37">
        <f t="shared" si="90"/>
        <v>14</v>
      </c>
      <c r="M88" s="23">
        <f t="shared" si="91"/>
        <v>5.75</v>
      </c>
      <c r="N88" s="23">
        <f t="shared" si="92"/>
        <v>0</v>
      </c>
      <c r="O88" s="23">
        <f t="shared" si="93"/>
        <v>16</v>
      </c>
      <c r="P88" s="23">
        <f t="shared" si="94"/>
        <v>48</v>
      </c>
      <c r="Q88" s="34">
        <f t="shared" si="95"/>
        <v>69.75</v>
      </c>
      <c r="R88" s="30" t="s">
        <v>458</v>
      </c>
      <c r="S88" s="31"/>
      <c r="T88" s="31"/>
      <c r="U88" s="32"/>
      <c r="V88" s="33"/>
      <c r="W88" s="30">
        <v>1</v>
      </c>
      <c r="X88" s="31"/>
      <c r="Y88" s="31"/>
      <c r="Z88" s="32">
        <v>8</v>
      </c>
      <c r="AA88" s="33"/>
      <c r="AB88" s="56">
        <v>1</v>
      </c>
      <c r="AC88" s="57">
        <v>1</v>
      </c>
      <c r="AD88" s="57"/>
      <c r="AE88" s="58"/>
      <c r="AF88" s="59">
        <v>8</v>
      </c>
      <c r="AG88" s="30" t="s">
        <v>458</v>
      </c>
      <c r="AH88" s="31"/>
      <c r="AI88" s="31"/>
      <c r="AJ88" s="32"/>
      <c r="AK88" s="33"/>
      <c r="AL88" s="30">
        <v>1</v>
      </c>
      <c r="AM88" s="31">
        <v>2</v>
      </c>
      <c r="AN88" s="31"/>
      <c r="AO88" s="32"/>
      <c r="AP88" s="33">
        <v>8</v>
      </c>
      <c r="AQ88" s="56">
        <v>1</v>
      </c>
      <c r="AR88" s="57"/>
      <c r="AS88" s="57"/>
      <c r="AT88" s="58">
        <v>8</v>
      </c>
      <c r="AU88" s="59">
        <v>8</v>
      </c>
      <c r="AV88" s="30">
        <v>1</v>
      </c>
      <c r="AW88" s="31">
        <v>1</v>
      </c>
      <c r="AX88" s="31"/>
      <c r="AY88" s="32"/>
      <c r="AZ88" s="33">
        <v>8</v>
      </c>
      <c r="BA88" s="30">
        <v>1</v>
      </c>
      <c r="BB88" s="31">
        <v>0.75</v>
      </c>
      <c r="BC88" s="31"/>
      <c r="BD88" s="32"/>
      <c r="BE88" s="33">
        <v>8</v>
      </c>
      <c r="BF88" s="30">
        <v>1</v>
      </c>
      <c r="BG88" s="31"/>
      <c r="BH88" s="31"/>
      <c r="BI88" s="32"/>
      <c r="BJ88" s="33"/>
      <c r="BK88" s="56" t="s">
        <v>458</v>
      </c>
      <c r="BL88" s="57"/>
      <c r="BM88" s="57"/>
      <c r="BN88" s="58"/>
      <c r="BO88" s="59">
        <v>0</v>
      </c>
      <c r="BP88" s="30" t="s">
        <v>458</v>
      </c>
      <c r="BQ88" s="31"/>
      <c r="BR88" s="31"/>
      <c r="BS88" s="32"/>
      <c r="BT88" s="33">
        <v>0</v>
      </c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56"/>
      <c r="CU88" s="57"/>
      <c r="CV88" s="57"/>
      <c r="CW88" s="58"/>
      <c r="CX88" s="59"/>
      <c r="CY88" s="30"/>
      <c r="CZ88" s="31"/>
      <c r="DA88" s="31"/>
      <c r="DB88" s="32"/>
      <c r="DC88" s="33"/>
      <c r="DD88" s="30" t="s">
        <v>457</v>
      </c>
      <c r="DE88" s="31"/>
      <c r="DF88" s="31"/>
      <c r="DG88" s="32"/>
      <c r="DH88" s="33"/>
      <c r="DI88" s="30">
        <v>1</v>
      </c>
      <c r="DJ88" s="31">
        <v>1</v>
      </c>
      <c r="DK88" s="31"/>
      <c r="DL88" s="32"/>
      <c r="DM88" s="33">
        <v>8</v>
      </c>
      <c r="DN88" s="30" t="s">
        <v>458</v>
      </c>
      <c r="DO88" s="31"/>
      <c r="DP88" s="31"/>
      <c r="DQ88" s="32"/>
      <c r="DR88" s="33"/>
      <c r="DS88" s="30" t="s">
        <v>517</v>
      </c>
      <c r="DT88" s="31"/>
      <c r="DU88" s="31"/>
      <c r="DV88" s="32"/>
      <c r="DW88" s="33"/>
      <c r="DX88" s="30"/>
      <c r="DY88" s="31"/>
      <c r="DZ88" s="31"/>
      <c r="EA88" s="32"/>
      <c r="EB88" s="33"/>
      <c r="EC88" s="56"/>
      <c r="ED88" s="57"/>
      <c r="EE88" s="57"/>
      <c r="EF88" s="58"/>
      <c r="EG88" s="59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118</v>
      </c>
      <c r="B89" s="47" t="s">
        <v>340</v>
      </c>
      <c r="C89" s="46" t="s">
        <v>341</v>
      </c>
      <c r="D89" s="44" t="s">
        <v>434</v>
      </c>
      <c r="E89" s="36">
        <f t="shared" si="83"/>
        <v>12</v>
      </c>
      <c r="F89" s="36">
        <f t="shared" si="84"/>
        <v>2</v>
      </c>
      <c r="G89" s="36">
        <f t="shared" si="85"/>
        <v>0.33333333333333398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14</v>
      </c>
      <c r="M89" s="23">
        <f t="shared" si="91"/>
        <v>3</v>
      </c>
      <c r="N89" s="23">
        <f t="shared" si="92"/>
        <v>0</v>
      </c>
      <c r="O89" s="23">
        <f t="shared" si="93"/>
        <v>0</v>
      </c>
      <c r="P89" s="23">
        <f t="shared" si="94"/>
        <v>32</v>
      </c>
      <c r="Q89" s="34">
        <f t="shared" si="95"/>
        <v>35</v>
      </c>
      <c r="R89" s="30">
        <v>1</v>
      </c>
      <c r="S89" s="31"/>
      <c r="T89" s="31"/>
      <c r="U89" s="32"/>
      <c r="V89" s="33"/>
      <c r="W89" s="30">
        <v>1</v>
      </c>
      <c r="X89" s="31">
        <v>1</v>
      </c>
      <c r="Y89" s="31"/>
      <c r="Z89" s="32"/>
      <c r="AA89" s="33"/>
      <c r="AB89" s="56">
        <v>1</v>
      </c>
      <c r="AC89" s="57"/>
      <c r="AD89" s="57"/>
      <c r="AE89" s="58"/>
      <c r="AF89" s="59"/>
      <c r="AG89" s="30">
        <v>1</v>
      </c>
      <c r="AH89" s="31"/>
      <c r="AI89" s="31"/>
      <c r="AJ89" s="32"/>
      <c r="AK89" s="33"/>
      <c r="AL89" s="30">
        <v>1</v>
      </c>
      <c r="AM89" s="31"/>
      <c r="AN89" s="31"/>
      <c r="AO89" s="32"/>
      <c r="AP89" s="33"/>
      <c r="AQ89" s="56" t="s">
        <v>457</v>
      </c>
      <c r="AR89" s="57"/>
      <c r="AS89" s="57"/>
      <c r="AT89" s="58"/>
      <c r="AU89" s="59"/>
      <c r="AV89" s="30">
        <v>1</v>
      </c>
      <c r="AW89" s="31"/>
      <c r="AX89" s="31"/>
      <c r="AY89" s="32"/>
      <c r="AZ89" s="33"/>
      <c r="BA89" s="30">
        <v>1</v>
      </c>
      <c r="BB89" s="31"/>
      <c r="BC89" s="31"/>
      <c r="BD89" s="32"/>
      <c r="BE89" s="33"/>
      <c r="BF89" s="30">
        <v>1</v>
      </c>
      <c r="BG89" s="31"/>
      <c r="BH89" s="31"/>
      <c r="BI89" s="32"/>
      <c r="BJ89" s="33"/>
      <c r="BK89" s="56">
        <v>1</v>
      </c>
      <c r="BL89" s="57">
        <v>1</v>
      </c>
      <c r="BM89" s="57"/>
      <c r="BN89" s="58"/>
      <c r="BO89" s="59">
        <v>8</v>
      </c>
      <c r="BP89" s="30">
        <v>1</v>
      </c>
      <c r="BQ89" s="31">
        <v>1</v>
      </c>
      <c r="BR89" s="31"/>
      <c r="BS89" s="32"/>
      <c r="BT89" s="33">
        <v>8</v>
      </c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56"/>
      <c r="CU89" s="57"/>
      <c r="CV89" s="57"/>
      <c r="CW89" s="58"/>
      <c r="CX89" s="59"/>
      <c r="CY89" s="30"/>
      <c r="CZ89" s="31"/>
      <c r="DA89" s="31"/>
      <c r="DB89" s="32"/>
      <c r="DC89" s="33"/>
      <c r="DD89" s="30" t="s">
        <v>457</v>
      </c>
      <c r="DE89" s="31"/>
      <c r="DF89" s="31"/>
      <c r="DG89" s="32"/>
      <c r="DH89" s="33"/>
      <c r="DI89" s="30">
        <v>1</v>
      </c>
      <c r="DJ89" s="31"/>
      <c r="DK89" s="31"/>
      <c r="DL89" s="32"/>
      <c r="DM89" s="33">
        <v>8</v>
      </c>
      <c r="DN89" s="30">
        <v>1</v>
      </c>
      <c r="DO89" s="31"/>
      <c r="DP89" s="31"/>
      <c r="DQ89" s="32"/>
      <c r="DR89" s="33">
        <v>8</v>
      </c>
      <c r="DS89" s="30" t="s">
        <v>517</v>
      </c>
      <c r="DT89" s="31"/>
      <c r="DU89" s="31"/>
      <c r="DV89" s="32"/>
      <c r="DW89" s="33"/>
      <c r="DX89" s="30"/>
      <c r="DY89" s="31"/>
      <c r="DZ89" s="31"/>
      <c r="EA89" s="32"/>
      <c r="EB89" s="33"/>
      <c r="EC89" s="56"/>
      <c r="ED89" s="57"/>
      <c r="EE89" s="57"/>
      <c r="EF89" s="58"/>
      <c r="EG89" s="59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121</v>
      </c>
      <c r="B90" s="47" t="s">
        <v>344</v>
      </c>
      <c r="C90" s="46" t="s">
        <v>346</v>
      </c>
      <c r="D90" s="44" t="s">
        <v>437</v>
      </c>
      <c r="E90" s="36">
        <f t="shared" si="83"/>
        <v>13</v>
      </c>
      <c r="F90" s="36">
        <f t="shared" si="84"/>
        <v>1</v>
      </c>
      <c r="G90" s="36">
        <f t="shared" si="85"/>
        <v>0.16666666666666699</v>
      </c>
      <c r="H90" s="23">
        <f t="shared" si="86"/>
        <v>0</v>
      </c>
      <c r="I90" s="23">
        <f t="shared" si="87"/>
        <v>0</v>
      </c>
      <c r="J90" s="23">
        <f t="shared" si="88"/>
        <v>0</v>
      </c>
      <c r="K90" s="23">
        <f t="shared" si="89"/>
        <v>0</v>
      </c>
      <c r="L90" s="37">
        <f t="shared" si="90"/>
        <v>14</v>
      </c>
      <c r="M90" s="23">
        <f t="shared" si="91"/>
        <v>6.75</v>
      </c>
      <c r="N90" s="23">
        <f t="shared" si="92"/>
        <v>1</v>
      </c>
      <c r="O90" s="23">
        <f t="shared" si="93"/>
        <v>0</v>
      </c>
      <c r="P90" s="23">
        <f t="shared" si="94"/>
        <v>24</v>
      </c>
      <c r="Q90" s="34">
        <f t="shared" si="95"/>
        <v>31.75</v>
      </c>
      <c r="R90" s="30">
        <v>1</v>
      </c>
      <c r="S90" s="31"/>
      <c r="T90" s="31"/>
      <c r="U90" s="32"/>
      <c r="V90" s="33"/>
      <c r="W90" s="30">
        <v>1</v>
      </c>
      <c r="X90" s="31">
        <v>0.25</v>
      </c>
      <c r="Y90" s="31"/>
      <c r="Z90" s="32"/>
      <c r="AA90" s="33"/>
      <c r="AB90" s="56">
        <v>1</v>
      </c>
      <c r="AC90" s="57"/>
      <c r="AD90" s="57"/>
      <c r="AE90" s="58"/>
      <c r="AF90" s="59"/>
      <c r="AG90" s="30">
        <v>1</v>
      </c>
      <c r="AH90" s="31">
        <v>1</v>
      </c>
      <c r="AI90" s="31"/>
      <c r="AJ90" s="32"/>
      <c r="AK90" s="33"/>
      <c r="AL90" s="30">
        <v>1</v>
      </c>
      <c r="AM90" s="31">
        <v>0.25</v>
      </c>
      <c r="AN90" s="31"/>
      <c r="AO90" s="32"/>
      <c r="AP90" s="33"/>
      <c r="AQ90" s="56">
        <v>1</v>
      </c>
      <c r="AR90" s="57"/>
      <c r="AS90" s="57"/>
      <c r="AT90" s="58"/>
      <c r="AU90" s="59"/>
      <c r="AV90" s="30">
        <v>1</v>
      </c>
      <c r="AW90" s="31"/>
      <c r="AX90" s="31"/>
      <c r="AY90" s="32"/>
      <c r="AZ90" s="33"/>
      <c r="BA90" s="30">
        <v>1</v>
      </c>
      <c r="BB90" s="31">
        <v>0.25</v>
      </c>
      <c r="BC90" s="31"/>
      <c r="BD90" s="32"/>
      <c r="BE90" s="33"/>
      <c r="BF90" s="30" t="s">
        <v>457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56"/>
      <c r="CU90" s="57"/>
      <c r="CV90" s="57"/>
      <c r="CW90" s="58"/>
      <c r="CX90" s="59"/>
      <c r="CY90" s="30"/>
      <c r="CZ90" s="31"/>
      <c r="DA90" s="31"/>
      <c r="DB90" s="32"/>
      <c r="DC90" s="33"/>
      <c r="DD90" s="30">
        <v>1</v>
      </c>
      <c r="DE90" s="31">
        <v>1</v>
      </c>
      <c r="DF90" s="31"/>
      <c r="DG90" s="32"/>
      <c r="DH90" s="33">
        <v>8</v>
      </c>
      <c r="DI90" s="30">
        <v>1</v>
      </c>
      <c r="DJ90" s="31">
        <v>2</v>
      </c>
      <c r="DK90" s="31"/>
      <c r="DL90" s="32"/>
      <c r="DM90" s="33">
        <v>8</v>
      </c>
      <c r="DN90" s="30">
        <v>1</v>
      </c>
      <c r="DO90" s="31">
        <v>2</v>
      </c>
      <c r="DP90" s="31">
        <v>1</v>
      </c>
      <c r="DQ90" s="32"/>
      <c r="DR90" s="33">
        <v>8</v>
      </c>
      <c r="DS90" s="30" t="s">
        <v>517</v>
      </c>
      <c r="DT90" s="31"/>
      <c r="DU90" s="31"/>
      <c r="DV90" s="32"/>
      <c r="DW90" s="33"/>
      <c r="DX90" s="30"/>
      <c r="DY90" s="31"/>
      <c r="DZ90" s="31"/>
      <c r="EA90" s="32"/>
      <c r="EB90" s="33"/>
      <c r="EC90" s="56"/>
      <c r="ED90" s="57"/>
      <c r="EE90" s="57"/>
      <c r="EF90" s="58"/>
      <c r="EG90" s="59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126</v>
      </c>
      <c r="B91" s="47" t="s">
        <v>353</v>
      </c>
      <c r="C91" s="46" t="s">
        <v>354</v>
      </c>
      <c r="D91" s="44" t="s">
        <v>440</v>
      </c>
      <c r="E91" s="36">
        <f t="shared" si="83"/>
        <v>14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0</v>
      </c>
      <c r="K91" s="23">
        <f t="shared" si="89"/>
        <v>0</v>
      </c>
      <c r="L91" s="37">
        <f t="shared" si="90"/>
        <v>14</v>
      </c>
      <c r="M91" s="23">
        <f t="shared" si="91"/>
        <v>9.25</v>
      </c>
      <c r="N91" s="23">
        <f t="shared" si="92"/>
        <v>0</v>
      </c>
      <c r="O91" s="23">
        <f t="shared" si="93"/>
        <v>0</v>
      </c>
      <c r="P91" s="23">
        <f t="shared" si="94"/>
        <v>24</v>
      </c>
      <c r="Q91" s="34">
        <f t="shared" si="95"/>
        <v>33.25</v>
      </c>
      <c r="R91" s="30">
        <v>1</v>
      </c>
      <c r="S91" s="31"/>
      <c r="T91" s="31"/>
      <c r="U91" s="32"/>
      <c r="V91" s="33"/>
      <c r="W91" s="30">
        <v>1</v>
      </c>
      <c r="X91" s="31">
        <v>1</v>
      </c>
      <c r="Y91" s="31"/>
      <c r="Z91" s="32"/>
      <c r="AA91" s="33"/>
      <c r="AB91" s="56">
        <v>1</v>
      </c>
      <c r="AC91" s="57"/>
      <c r="AD91" s="57"/>
      <c r="AE91" s="58"/>
      <c r="AF91" s="59"/>
      <c r="AG91" s="30">
        <v>1</v>
      </c>
      <c r="AH91" s="31">
        <v>2</v>
      </c>
      <c r="AI91" s="31"/>
      <c r="AJ91" s="32"/>
      <c r="AK91" s="33"/>
      <c r="AL91" s="30">
        <v>1</v>
      </c>
      <c r="AM91" s="31">
        <v>1.25</v>
      </c>
      <c r="AN91" s="31"/>
      <c r="AO91" s="32"/>
      <c r="AP91" s="33"/>
      <c r="AQ91" s="56">
        <v>1</v>
      </c>
      <c r="AR91" s="57">
        <v>0.75</v>
      </c>
      <c r="AS91" s="57"/>
      <c r="AT91" s="58"/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>
        <v>0.25</v>
      </c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56"/>
      <c r="CU91" s="57"/>
      <c r="CV91" s="57"/>
      <c r="CW91" s="58"/>
      <c r="CX91" s="59"/>
      <c r="CY91" s="30"/>
      <c r="CZ91" s="31"/>
      <c r="DA91" s="31"/>
      <c r="DB91" s="32"/>
      <c r="DC91" s="33"/>
      <c r="DD91" s="30">
        <v>1</v>
      </c>
      <c r="DE91" s="31"/>
      <c r="DF91" s="31"/>
      <c r="DG91" s="32"/>
      <c r="DH91" s="33">
        <v>8</v>
      </c>
      <c r="DI91" s="30">
        <v>1</v>
      </c>
      <c r="DJ91" s="31">
        <v>2</v>
      </c>
      <c r="DK91" s="31"/>
      <c r="DL91" s="32"/>
      <c r="DM91" s="33">
        <v>8</v>
      </c>
      <c r="DN91" s="30">
        <v>1</v>
      </c>
      <c r="DO91" s="31">
        <v>2</v>
      </c>
      <c r="DP91" s="31"/>
      <c r="DQ91" s="32"/>
      <c r="DR91" s="33">
        <v>8</v>
      </c>
      <c r="DS91" s="30" t="s">
        <v>517</v>
      </c>
      <c r="DT91" s="31"/>
      <c r="DU91" s="31"/>
      <c r="DV91" s="32"/>
      <c r="DW91" s="33"/>
      <c r="DX91" s="30"/>
      <c r="DY91" s="31"/>
      <c r="DZ91" s="31"/>
      <c r="EA91" s="32"/>
      <c r="EB91" s="33"/>
      <c r="EC91" s="56"/>
      <c r="ED91" s="57"/>
      <c r="EE91" s="57"/>
      <c r="EF91" s="58"/>
      <c r="EG91" s="59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customHeight="1" x14ac:dyDescent="0.25">
      <c r="A92" s="22" t="s">
        <v>137</v>
      </c>
      <c r="B92" s="47" t="s">
        <v>373</v>
      </c>
      <c r="C92" s="46" t="s">
        <v>374</v>
      </c>
      <c r="D92" s="44" t="s">
        <v>446</v>
      </c>
      <c r="E92" s="36">
        <f t="shared" si="83"/>
        <v>13</v>
      </c>
      <c r="F92" s="36">
        <f t="shared" si="84"/>
        <v>1</v>
      </c>
      <c r="G92" s="36">
        <f t="shared" si="85"/>
        <v>0.16666666666666699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14</v>
      </c>
      <c r="M92" s="23">
        <f t="shared" si="91"/>
        <v>5.25</v>
      </c>
      <c r="N92" s="23">
        <f t="shared" si="92"/>
        <v>0</v>
      </c>
      <c r="O92" s="23">
        <f t="shared" si="93"/>
        <v>0</v>
      </c>
      <c r="P92" s="23">
        <f t="shared" si="94"/>
        <v>40</v>
      </c>
      <c r="Q92" s="34">
        <f t="shared" si="95"/>
        <v>45.25</v>
      </c>
      <c r="R92" s="30">
        <v>1</v>
      </c>
      <c r="S92" s="31"/>
      <c r="T92" s="31"/>
      <c r="U92" s="32"/>
      <c r="V92" s="33"/>
      <c r="W92" s="30">
        <v>1</v>
      </c>
      <c r="X92" s="31">
        <v>1</v>
      </c>
      <c r="Y92" s="31"/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/>
      <c r="AI92" s="31"/>
      <c r="AJ92" s="32"/>
      <c r="AK92" s="33"/>
      <c r="AL92" s="30">
        <v>1</v>
      </c>
      <c r="AM92" s="31"/>
      <c r="AN92" s="31"/>
      <c r="AO92" s="32"/>
      <c r="AP92" s="33"/>
      <c r="AQ92" s="56" t="s">
        <v>457</v>
      </c>
      <c r="AR92" s="57"/>
      <c r="AS92" s="57"/>
      <c r="AT92" s="58"/>
      <c r="AU92" s="59"/>
      <c r="AV92" s="30">
        <v>1</v>
      </c>
      <c r="AW92" s="31"/>
      <c r="AX92" s="31"/>
      <c r="AY92" s="32"/>
      <c r="AZ92" s="33"/>
      <c r="BA92" s="30">
        <v>1</v>
      </c>
      <c r="BB92" s="31">
        <v>0.25</v>
      </c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>
        <v>1</v>
      </c>
      <c r="BM92" s="57"/>
      <c r="BN92" s="58"/>
      <c r="BO92" s="59">
        <v>8</v>
      </c>
      <c r="BP92" s="30">
        <v>1</v>
      </c>
      <c r="BQ92" s="31"/>
      <c r="BR92" s="31"/>
      <c r="BS92" s="32"/>
      <c r="BT92" s="33">
        <v>8</v>
      </c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56"/>
      <c r="CU92" s="57"/>
      <c r="CV92" s="57"/>
      <c r="CW92" s="58"/>
      <c r="CX92" s="59"/>
      <c r="CY92" s="30"/>
      <c r="CZ92" s="31"/>
      <c r="DA92" s="31"/>
      <c r="DB92" s="32"/>
      <c r="DC92" s="33"/>
      <c r="DD92" s="30">
        <v>1</v>
      </c>
      <c r="DE92" s="31">
        <v>1</v>
      </c>
      <c r="DF92" s="31"/>
      <c r="DG92" s="32"/>
      <c r="DH92" s="33">
        <v>8</v>
      </c>
      <c r="DI92" s="30">
        <v>1</v>
      </c>
      <c r="DJ92" s="31">
        <v>1</v>
      </c>
      <c r="DK92" s="31"/>
      <c r="DL92" s="32"/>
      <c r="DM92" s="33">
        <v>8</v>
      </c>
      <c r="DN92" s="30">
        <v>1</v>
      </c>
      <c r="DO92" s="31">
        <v>1</v>
      </c>
      <c r="DP92" s="31"/>
      <c r="DQ92" s="32"/>
      <c r="DR92" s="33">
        <v>8</v>
      </c>
      <c r="DS92" s="30" t="s">
        <v>517</v>
      </c>
      <c r="DT92" s="31"/>
      <c r="DU92" s="31"/>
      <c r="DV92" s="32"/>
      <c r="DW92" s="33"/>
      <c r="DX92" s="30"/>
      <c r="DY92" s="31"/>
      <c r="DZ92" s="31"/>
      <c r="EA92" s="32"/>
      <c r="EB92" s="33"/>
      <c r="EC92" s="56"/>
      <c r="ED92" s="57"/>
      <c r="EE92" s="57"/>
      <c r="EF92" s="58"/>
      <c r="EG92" s="59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138</v>
      </c>
      <c r="B93" s="47" t="s">
        <v>375</v>
      </c>
      <c r="C93" s="46" t="s">
        <v>376</v>
      </c>
      <c r="D93" s="44" t="s">
        <v>447</v>
      </c>
      <c r="E93" s="36">
        <f t="shared" si="83"/>
        <v>8</v>
      </c>
      <c r="F93" s="36">
        <f t="shared" si="84"/>
        <v>5</v>
      </c>
      <c r="G93" s="36">
        <f t="shared" si="85"/>
        <v>0.83333333333333492</v>
      </c>
      <c r="H93" s="23">
        <f t="shared" si="86"/>
        <v>0</v>
      </c>
      <c r="I93" s="23">
        <f t="shared" si="87"/>
        <v>0</v>
      </c>
      <c r="J93" s="23">
        <f t="shared" si="88"/>
        <v>1</v>
      </c>
      <c r="K93" s="23">
        <f t="shared" si="89"/>
        <v>0</v>
      </c>
      <c r="L93" s="37">
        <f t="shared" si="90"/>
        <v>14</v>
      </c>
      <c r="M93" s="23">
        <f t="shared" si="91"/>
        <v>5.25</v>
      </c>
      <c r="N93" s="23">
        <f t="shared" si="92"/>
        <v>0</v>
      </c>
      <c r="O93" s="23">
        <f t="shared" si="93"/>
        <v>0</v>
      </c>
      <c r="P93" s="23">
        <f t="shared" si="94"/>
        <v>48</v>
      </c>
      <c r="Q93" s="34">
        <f t="shared" si="95"/>
        <v>53.25</v>
      </c>
      <c r="R93" s="30" t="s">
        <v>458</v>
      </c>
      <c r="S93" s="31"/>
      <c r="T93" s="31"/>
      <c r="U93" s="32"/>
      <c r="V93" s="33"/>
      <c r="W93" s="30">
        <v>1</v>
      </c>
      <c r="X93" s="31">
        <v>0.25</v>
      </c>
      <c r="Y93" s="31"/>
      <c r="Z93" s="32"/>
      <c r="AA93" s="33"/>
      <c r="AB93" s="56">
        <v>1</v>
      </c>
      <c r="AC93" s="57">
        <v>1</v>
      </c>
      <c r="AD93" s="57"/>
      <c r="AE93" s="58"/>
      <c r="AF93" s="59">
        <v>8</v>
      </c>
      <c r="AG93" s="30" t="s">
        <v>457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>
        <v>8</v>
      </c>
      <c r="AQ93" s="56" t="s">
        <v>457</v>
      </c>
      <c r="AR93" s="57"/>
      <c r="AS93" s="57"/>
      <c r="AT93" s="58"/>
      <c r="AU93" s="59"/>
      <c r="AV93" s="30" t="s">
        <v>457</v>
      </c>
      <c r="AW93" s="31"/>
      <c r="AX93" s="31"/>
      <c r="AY93" s="32"/>
      <c r="AZ93" s="33"/>
      <c r="BA93" s="30" t="s">
        <v>457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56">
        <v>1</v>
      </c>
      <c r="BL93" s="57"/>
      <c r="BM93" s="57"/>
      <c r="BN93" s="58"/>
      <c r="BO93" s="59">
        <v>8</v>
      </c>
      <c r="BP93" s="30">
        <v>1</v>
      </c>
      <c r="BQ93" s="31">
        <v>1</v>
      </c>
      <c r="BR93" s="31"/>
      <c r="BS93" s="32"/>
      <c r="BT93" s="33">
        <v>8</v>
      </c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56"/>
      <c r="CU93" s="57"/>
      <c r="CV93" s="57"/>
      <c r="CW93" s="58"/>
      <c r="CX93" s="59"/>
      <c r="CY93" s="30"/>
      <c r="CZ93" s="31"/>
      <c r="DA93" s="31"/>
      <c r="DB93" s="32"/>
      <c r="DC93" s="33"/>
      <c r="DD93" s="30">
        <v>1</v>
      </c>
      <c r="DE93" s="31">
        <v>1</v>
      </c>
      <c r="DF93" s="31"/>
      <c r="DG93" s="32"/>
      <c r="DH93" s="33">
        <v>8</v>
      </c>
      <c r="DI93" s="30">
        <v>1</v>
      </c>
      <c r="DJ93" s="31">
        <v>2</v>
      </c>
      <c r="DK93" s="31"/>
      <c r="DL93" s="32"/>
      <c r="DM93" s="33">
        <v>8</v>
      </c>
      <c r="DN93" s="30" t="s">
        <v>457</v>
      </c>
      <c r="DO93" s="31"/>
      <c r="DP93" s="31"/>
      <c r="DQ93" s="32"/>
      <c r="DR93" s="33"/>
      <c r="DS93" s="30" t="s">
        <v>517</v>
      </c>
      <c r="DT93" s="31"/>
      <c r="DU93" s="31"/>
      <c r="DV93" s="32"/>
      <c r="DW93" s="33"/>
      <c r="DX93" s="30"/>
      <c r="DY93" s="31"/>
      <c r="DZ93" s="31"/>
      <c r="EA93" s="32"/>
      <c r="EB93" s="33"/>
      <c r="EC93" s="56"/>
      <c r="ED93" s="57"/>
      <c r="EE93" s="57"/>
      <c r="EF93" s="58"/>
      <c r="EG93" s="59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139</v>
      </c>
      <c r="B94" s="47" t="s">
        <v>377</v>
      </c>
      <c r="C94" s="46" t="s">
        <v>378</v>
      </c>
      <c r="D94" s="44">
        <v>73827945</v>
      </c>
      <c r="E94" s="36">
        <f t="shared" si="83"/>
        <v>14</v>
      </c>
      <c r="F94" s="36">
        <f t="shared" si="84"/>
        <v>0</v>
      </c>
      <c r="G94" s="36">
        <f t="shared" si="85"/>
        <v>0</v>
      </c>
      <c r="H94" s="23">
        <f t="shared" si="86"/>
        <v>0</v>
      </c>
      <c r="I94" s="23">
        <f t="shared" si="87"/>
        <v>0</v>
      </c>
      <c r="J94" s="23">
        <f t="shared" si="88"/>
        <v>0</v>
      </c>
      <c r="K94" s="23">
        <f t="shared" si="89"/>
        <v>0</v>
      </c>
      <c r="L94" s="37">
        <f t="shared" si="90"/>
        <v>14</v>
      </c>
      <c r="M94" s="23">
        <f t="shared" si="91"/>
        <v>11.25</v>
      </c>
      <c r="N94" s="23">
        <f t="shared" si="92"/>
        <v>1</v>
      </c>
      <c r="O94" s="23">
        <f t="shared" si="93"/>
        <v>0</v>
      </c>
      <c r="P94" s="23">
        <f t="shared" si="94"/>
        <v>32</v>
      </c>
      <c r="Q94" s="34">
        <f t="shared" si="95"/>
        <v>44.25</v>
      </c>
      <c r="R94" s="30">
        <v>1</v>
      </c>
      <c r="S94" s="31">
        <v>1</v>
      </c>
      <c r="T94" s="31"/>
      <c r="U94" s="32"/>
      <c r="V94" s="33">
        <v>8</v>
      </c>
      <c r="W94" s="30">
        <v>1</v>
      </c>
      <c r="X94" s="31"/>
      <c r="Y94" s="31"/>
      <c r="Z94" s="32"/>
      <c r="AA94" s="33"/>
      <c r="AB94" s="56">
        <v>1</v>
      </c>
      <c r="AC94" s="57"/>
      <c r="AD94" s="57"/>
      <c r="AE94" s="58"/>
      <c r="AF94" s="59"/>
      <c r="AG94" s="30">
        <v>1</v>
      </c>
      <c r="AH94" s="31">
        <v>1</v>
      </c>
      <c r="AI94" s="31"/>
      <c r="AJ94" s="32"/>
      <c r="AK94" s="33"/>
      <c r="AL94" s="30">
        <v>1</v>
      </c>
      <c r="AM94" s="31">
        <v>1</v>
      </c>
      <c r="AN94" s="31"/>
      <c r="AO94" s="32"/>
      <c r="AP94" s="33"/>
      <c r="AQ94" s="56">
        <v>1</v>
      </c>
      <c r="AR94" s="57">
        <v>1.75</v>
      </c>
      <c r="AS94" s="57"/>
      <c r="AT94" s="58"/>
      <c r="AU94" s="59"/>
      <c r="AV94" s="30">
        <v>1</v>
      </c>
      <c r="AW94" s="31">
        <v>1</v>
      </c>
      <c r="AX94" s="31"/>
      <c r="AY94" s="32"/>
      <c r="AZ94" s="33"/>
      <c r="BA94" s="30">
        <v>1</v>
      </c>
      <c r="BB94" s="31"/>
      <c r="BC94" s="31"/>
      <c r="BD94" s="32"/>
      <c r="BE94" s="33"/>
      <c r="BF94" s="30">
        <v>1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>
        <v>1</v>
      </c>
      <c r="BQ94" s="31">
        <v>1</v>
      </c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56"/>
      <c r="CU94" s="57"/>
      <c r="CV94" s="57"/>
      <c r="CW94" s="58"/>
      <c r="CX94" s="59"/>
      <c r="CY94" s="30"/>
      <c r="CZ94" s="31"/>
      <c r="DA94" s="31"/>
      <c r="DB94" s="32"/>
      <c r="DC94" s="33"/>
      <c r="DD94" s="30">
        <v>1</v>
      </c>
      <c r="DE94" s="31">
        <v>1</v>
      </c>
      <c r="DF94" s="31"/>
      <c r="DG94" s="32"/>
      <c r="DH94" s="33">
        <v>8</v>
      </c>
      <c r="DI94" s="30">
        <v>1</v>
      </c>
      <c r="DJ94" s="31">
        <v>2</v>
      </c>
      <c r="DK94" s="31">
        <v>1</v>
      </c>
      <c r="DL94" s="32"/>
      <c r="DM94" s="33">
        <v>8</v>
      </c>
      <c r="DN94" s="30">
        <v>1</v>
      </c>
      <c r="DO94" s="31">
        <v>1.5</v>
      </c>
      <c r="DP94" s="31"/>
      <c r="DQ94" s="32"/>
      <c r="DR94" s="33">
        <v>8</v>
      </c>
      <c r="DS94" s="30" t="s">
        <v>517</v>
      </c>
      <c r="DT94" s="31"/>
      <c r="DU94" s="31"/>
      <c r="DV94" s="32"/>
      <c r="DW94" s="33"/>
      <c r="DX94" s="30"/>
      <c r="DY94" s="31"/>
      <c r="DZ94" s="31"/>
      <c r="EA94" s="32"/>
      <c r="EB94" s="33"/>
      <c r="EC94" s="56"/>
      <c r="ED94" s="57"/>
      <c r="EE94" s="57"/>
      <c r="EF94" s="58"/>
      <c r="EG94" s="59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customHeight="1" x14ac:dyDescent="0.25">
      <c r="A95" s="22" t="s">
        <v>146</v>
      </c>
      <c r="B95" s="47" t="s">
        <v>382</v>
      </c>
      <c r="C95" s="46" t="s">
        <v>383</v>
      </c>
      <c r="D95" s="44" t="s">
        <v>449</v>
      </c>
      <c r="E95" s="36">
        <f t="shared" si="83"/>
        <v>14</v>
      </c>
      <c r="F95" s="36">
        <f t="shared" si="84"/>
        <v>0</v>
      </c>
      <c r="G95" s="36">
        <f t="shared" si="85"/>
        <v>0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14</v>
      </c>
      <c r="M95" s="23">
        <f t="shared" si="91"/>
        <v>16.5</v>
      </c>
      <c r="N95" s="23">
        <f t="shared" si="92"/>
        <v>3</v>
      </c>
      <c r="O95" s="23">
        <f t="shared" si="93"/>
        <v>11</v>
      </c>
      <c r="P95" s="23">
        <f t="shared" si="94"/>
        <v>96</v>
      </c>
      <c r="Q95" s="34">
        <f t="shared" si="95"/>
        <v>126.5</v>
      </c>
      <c r="R95" s="30">
        <v>1</v>
      </c>
      <c r="S95" s="31">
        <v>0.5</v>
      </c>
      <c r="T95" s="31"/>
      <c r="U95" s="32"/>
      <c r="V95" s="33">
        <v>8</v>
      </c>
      <c r="W95" s="30">
        <v>1</v>
      </c>
      <c r="X95" s="31"/>
      <c r="Y95" s="31"/>
      <c r="Z95" s="32"/>
      <c r="AA95" s="33"/>
      <c r="AB95" s="56">
        <v>1</v>
      </c>
      <c r="AC95" s="57">
        <v>1</v>
      </c>
      <c r="AD95" s="57"/>
      <c r="AE95" s="58"/>
      <c r="AF95" s="59">
        <v>8</v>
      </c>
      <c r="AG95" s="30">
        <v>1</v>
      </c>
      <c r="AH95" s="31">
        <v>2</v>
      </c>
      <c r="AI95" s="31">
        <v>1</v>
      </c>
      <c r="AJ95" s="32"/>
      <c r="AK95" s="33">
        <v>8</v>
      </c>
      <c r="AL95" s="30">
        <v>1</v>
      </c>
      <c r="AM95" s="31">
        <v>2</v>
      </c>
      <c r="AN95" s="31">
        <v>1</v>
      </c>
      <c r="AO95" s="32"/>
      <c r="AP95" s="33">
        <v>8</v>
      </c>
      <c r="AQ95" s="56">
        <v>1</v>
      </c>
      <c r="AR95" s="57"/>
      <c r="AS95" s="57"/>
      <c r="AT95" s="58">
        <v>11</v>
      </c>
      <c r="AU95" s="59">
        <v>8</v>
      </c>
      <c r="AV95" s="30">
        <v>1</v>
      </c>
      <c r="AW95" s="31">
        <v>1</v>
      </c>
      <c r="AX95" s="31"/>
      <c r="AY95" s="32"/>
      <c r="AZ95" s="33">
        <v>8</v>
      </c>
      <c r="BA95" s="30">
        <v>1</v>
      </c>
      <c r="BB95" s="31">
        <v>2</v>
      </c>
      <c r="BC95" s="31">
        <v>1</v>
      </c>
      <c r="BD95" s="32"/>
      <c r="BE95" s="33">
        <v>8</v>
      </c>
      <c r="BF95" s="30">
        <v>1</v>
      </c>
      <c r="BG95" s="31"/>
      <c r="BH95" s="31"/>
      <c r="BI95" s="32"/>
      <c r="BJ95" s="33"/>
      <c r="BK95" s="56">
        <v>1</v>
      </c>
      <c r="BL95" s="57">
        <v>1</v>
      </c>
      <c r="BM95" s="57"/>
      <c r="BN95" s="58"/>
      <c r="BO95" s="59">
        <v>8</v>
      </c>
      <c r="BP95" s="30">
        <v>1</v>
      </c>
      <c r="BQ95" s="31">
        <v>2</v>
      </c>
      <c r="BR95" s="31"/>
      <c r="BS95" s="32"/>
      <c r="BT95" s="33">
        <v>8</v>
      </c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56"/>
      <c r="CU95" s="57"/>
      <c r="CV95" s="57"/>
      <c r="CW95" s="58"/>
      <c r="CX95" s="59"/>
      <c r="CY95" s="30"/>
      <c r="CZ95" s="31"/>
      <c r="DA95" s="31"/>
      <c r="DB95" s="32"/>
      <c r="DC95" s="33"/>
      <c r="DD95" s="30">
        <v>1</v>
      </c>
      <c r="DE95" s="31">
        <v>2</v>
      </c>
      <c r="DF95" s="31"/>
      <c r="DG95" s="32"/>
      <c r="DH95" s="33">
        <v>8</v>
      </c>
      <c r="DI95" s="30">
        <v>1</v>
      </c>
      <c r="DJ95" s="31">
        <v>1</v>
      </c>
      <c r="DK95" s="31"/>
      <c r="DL95" s="32"/>
      <c r="DM95" s="33">
        <v>8</v>
      </c>
      <c r="DN95" s="30">
        <v>1</v>
      </c>
      <c r="DO95" s="31">
        <v>2</v>
      </c>
      <c r="DP95" s="31"/>
      <c r="DQ95" s="32"/>
      <c r="DR95" s="33">
        <v>8</v>
      </c>
      <c r="DS95" s="30" t="s">
        <v>517</v>
      </c>
      <c r="DT95" s="31"/>
      <c r="DU95" s="31"/>
      <c r="DV95" s="32"/>
      <c r="DW95" s="33"/>
      <c r="DX95" s="30"/>
      <c r="DY95" s="31"/>
      <c r="DZ95" s="31"/>
      <c r="EA95" s="32"/>
      <c r="EB95" s="33"/>
      <c r="EC95" s="56"/>
      <c r="ED95" s="57"/>
      <c r="EE95" s="57"/>
      <c r="EF95" s="58"/>
      <c r="EG95" s="59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149</v>
      </c>
      <c r="B96" s="47" t="s">
        <v>385</v>
      </c>
      <c r="C96" s="46" t="s">
        <v>386</v>
      </c>
      <c r="D96" s="44" t="s">
        <v>451</v>
      </c>
      <c r="E96" s="36">
        <f t="shared" si="83"/>
        <v>14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14</v>
      </c>
      <c r="M96" s="23">
        <f t="shared" si="91"/>
        <v>10</v>
      </c>
      <c r="N96" s="23">
        <f t="shared" si="92"/>
        <v>3.25</v>
      </c>
      <c r="O96" s="23">
        <f t="shared" si="93"/>
        <v>0</v>
      </c>
      <c r="P96" s="23">
        <f t="shared" si="94"/>
        <v>24</v>
      </c>
      <c r="Q96" s="34">
        <f t="shared" si="95"/>
        <v>37.25</v>
      </c>
      <c r="R96" s="30">
        <v>1</v>
      </c>
      <c r="S96" s="31"/>
      <c r="T96" s="31"/>
      <c r="U96" s="32"/>
      <c r="V96" s="33"/>
      <c r="W96" s="30">
        <v>1</v>
      </c>
      <c r="X96" s="31">
        <v>2</v>
      </c>
      <c r="Y96" s="31">
        <v>1.25</v>
      </c>
      <c r="Z96" s="32"/>
      <c r="AA96" s="33"/>
      <c r="AB96" s="56">
        <v>1</v>
      </c>
      <c r="AC96" s="57"/>
      <c r="AD96" s="57"/>
      <c r="AE96" s="58"/>
      <c r="AF96" s="59"/>
      <c r="AG96" s="30">
        <v>1</v>
      </c>
      <c r="AH96" s="31">
        <v>2</v>
      </c>
      <c r="AI96" s="31">
        <v>1</v>
      </c>
      <c r="AJ96" s="32"/>
      <c r="AK96" s="33"/>
      <c r="AL96" s="30">
        <v>1</v>
      </c>
      <c r="AM96" s="31"/>
      <c r="AN96" s="31"/>
      <c r="AO96" s="32"/>
      <c r="AP96" s="33"/>
      <c r="AQ96" s="56">
        <v>1</v>
      </c>
      <c r="AR96" s="57"/>
      <c r="AS96" s="57"/>
      <c r="AT96" s="58"/>
      <c r="AU96" s="59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56"/>
      <c r="CU96" s="57"/>
      <c r="CV96" s="57"/>
      <c r="CW96" s="58"/>
      <c r="CX96" s="59"/>
      <c r="CY96" s="30"/>
      <c r="CZ96" s="31"/>
      <c r="DA96" s="31"/>
      <c r="DB96" s="32"/>
      <c r="DC96" s="33"/>
      <c r="DD96" s="30">
        <v>1</v>
      </c>
      <c r="DE96" s="31">
        <v>2</v>
      </c>
      <c r="DF96" s="31"/>
      <c r="DG96" s="32"/>
      <c r="DH96" s="33">
        <v>8</v>
      </c>
      <c r="DI96" s="30">
        <v>1</v>
      </c>
      <c r="DJ96" s="31">
        <v>2</v>
      </c>
      <c r="DK96" s="31"/>
      <c r="DL96" s="32"/>
      <c r="DM96" s="33">
        <v>8</v>
      </c>
      <c r="DN96" s="30">
        <v>1</v>
      </c>
      <c r="DO96" s="31">
        <v>2</v>
      </c>
      <c r="DP96" s="31">
        <v>1</v>
      </c>
      <c r="DQ96" s="32"/>
      <c r="DR96" s="33">
        <v>8</v>
      </c>
      <c r="DS96" s="30" t="s">
        <v>517</v>
      </c>
      <c r="DT96" s="31"/>
      <c r="DU96" s="31"/>
      <c r="DV96" s="32"/>
      <c r="DW96" s="33"/>
      <c r="DX96" s="30"/>
      <c r="DY96" s="31"/>
      <c r="DZ96" s="31"/>
      <c r="EA96" s="32"/>
      <c r="EB96" s="33"/>
      <c r="EC96" s="56"/>
      <c r="ED96" s="57"/>
      <c r="EE96" s="57"/>
      <c r="EF96" s="58"/>
      <c r="EG96" s="59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hidden="1" customHeight="1" x14ac:dyDescent="0.25">
      <c r="A97" s="22" t="s">
        <v>22</v>
      </c>
      <c r="B97" s="47" t="s">
        <v>185</v>
      </c>
      <c r="C97" s="46" t="s">
        <v>186</v>
      </c>
      <c r="D97" s="44" t="s">
        <v>390</v>
      </c>
      <c r="E97" s="36">
        <f t="shared" si="83"/>
        <v>13</v>
      </c>
      <c r="F97" s="36">
        <f t="shared" si="84"/>
        <v>1</v>
      </c>
      <c r="G97" s="36">
        <f t="shared" si="85"/>
        <v>0.16666666666666699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14</v>
      </c>
      <c r="M97" s="23">
        <f t="shared" si="91"/>
        <v>6</v>
      </c>
      <c r="N97" s="23">
        <f t="shared" si="92"/>
        <v>0.5</v>
      </c>
      <c r="O97" s="23">
        <f t="shared" si="93"/>
        <v>8</v>
      </c>
      <c r="P97" s="23">
        <f t="shared" si="94"/>
        <v>0</v>
      </c>
      <c r="Q97" s="34">
        <f t="shared" si="95"/>
        <v>14.5</v>
      </c>
      <c r="R97" s="30">
        <v>1</v>
      </c>
      <c r="S97" s="31">
        <v>2</v>
      </c>
      <c r="T97" s="31"/>
      <c r="U97" s="32"/>
      <c r="V97" s="33"/>
      <c r="W97" s="30">
        <v>1</v>
      </c>
      <c r="X97" s="31">
        <v>2</v>
      </c>
      <c r="Y97" s="31">
        <v>0.5</v>
      </c>
      <c r="Z97" s="32"/>
      <c r="AA97" s="33"/>
      <c r="AB97" s="56">
        <v>1</v>
      </c>
      <c r="AC97" s="57"/>
      <c r="AD97" s="57"/>
      <c r="AE97" s="58"/>
      <c r="AF97" s="59"/>
      <c r="AG97" s="30">
        <v>1</v>
      </c>
      <c r="AH97" s="31">
        <v>2</v>
      </c>
      <c r="AI97" s="31"/>
      <c r="AJ97" s="32"/>
      <c r="AK97" s="33"/>
      <c r="AL97" s="30">
        <v>1</v>
      </c>
      <c r="AM97" s="31"/>
      <c r="AN97" s="31"/>
      <c r="AO97" s="32"/>
      <c r="AP97" s="33"/>
      <c r="AQ97" s="56">
        <v>1</v>
      </c>
      <c r="AR97" s="57"/>
      <c r="AS97" s="57"/>
      <c r="AT97" s="58">
        <v>8</v>
      </c>
      <c r="AU97" s="59"/>
      <c r="AV97" s="30">
        <v>1</v>
      </c>
      <c r="AW97" s="31"/>
      <c r="AX97" s="31"/>
      <c r="AY97" s="32"/>
      <c r="AZ97" s="33"/>
      <c r="BA97" s="30">
        <v>1</v>
      </c>
      <c r="BB97" s="31"/>
      <c r="BC97" s="31"/>
      <c r="BD97" s="32"/>
      <c r="BE97" s="33"/>
      <c r="BF97" s="30" t="s">
        <v>457</v>
      </c>
      <c r="BG97" s="31"/>
      <c r="BH97" s="31"/>
      <c r="BI97" s="32"/>
      <c r="BJ97" s="33"/>
      <c r="BK97" s="56">
        <v>1</v>
      </c>
      <c r="BL97" s="57"/>
      <c r="BM97" s="57"/>
      <c r="BN97" s="58"/>
      <c r="BO97" s="59"/>
      <c r="BP97" s="30">
        <v>1</v>
      </c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56"/>
      <c r="CU97" s="57"/>
      <c r="CV97" s="57"/>
      <c r="CW97" s="58"/>
      <c r="CX97" s="59"/>
      <c r="CY97" s="30"/>
      <c r="CZ97" s="31"/>
      <c r="DA97" s="31"/>
      <c r="DB97" s="32"/>
      <c r="DC97" s="33"/>
      <c r="DD97" s="30">
        <v>1</v>
      </c>
      <c r="DE97" s="31"/>
      <c r="DF97" s="31"/>
      <c r="DG97" s="32"/>
      <c r="DH97" s="33"/>
      <c r="DI97" s="30">
        <v>1</v>
      </c>
      <c r="DJ97" s="31"/>
      <c r="DK97" s="31"/>
      <c r="DL97" s="32"/>
      <c r="DM97" s="33"/>
      <c r="DN97" s="30">
        <v>1</v>
      </c>
      <c r="DO97" s="31"/>
      <c r="DP97" s="31"/>
      <c r="DQ97" s="32"/>
      <c r="DR97" s="33"/>
      <c r="DS97" s="30" t="s">
        <v>12</v>
      </c>
      <c r="DT97" s="31"/>
      <c r="DU97" s="31"/>
      <c r="DV97" s="32"/>
      <c r="DW97" s="33"/>
      <c r="DX97" s="30"/>
      <c r="DY97" s="31"/>
      <c r="DZ97" s="31"/>
      <c r="EA97" s="32"/>
      <c r="EB97" s="33"/>
      <c r="EC97" s="56"/>
      <c r="ED97" s="57"/>
      <c r="EE97" s="57"/>
      <c r="EF97" s="58"/>
      <c r="EG97" s="59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hidden="1" customHeight="1" x14ac:dyDescent="0.25">
      <c r="A98" s="22" t="s">
        <v>136</v>
      </c>
      <c r="B98" s="47" t="s">
        <v>371</v>
      </c>
      <c r="C98" s="46" t="s">
        <v>372</v>
      </c>
      <c r="D98" s="44">
        <v>77154249</v>
      </c>
      <c r="E98" s="36">
        <f t="shared" si="83"/>
        <v>10</v>
      </c>
      <c r="F98" s="36">
        <f t="shared" si="84"/>
        <v>1</v>
      </c>
      <c r="G98" s="36">
        <f t="shared" si="85"/>
        <v>0.16666666666666699</v>
      </c>
      <c r="H98" s="23">
        <f t="shared" si="86"/>
        <v>0</v>
      </c>
      <c r="I98" s="23">
        <f t="shared" si="87"/>
        <v>4</v>
      </c>
      <c r="J98" s="23">
        <f t="shared" si="88"/>
        <v>0</v>
      </c>
      <c r="K98" s="23">
        <f t="shared" si="89"/>
        <v>0</v>
      </c>
      <c r="L98" s="37">
        <f t="shared" si="90"/>
        <v>15</v>
      </c>
      <c r="M98" s="23">
        <f t="shared" si="91"/>
        <v>1</v>
      </c>
      <c r="N98" s="23">
        <f t="shared" si="92"/>
        <v>0</v>
      </c>
      <c r="O98" s="23">
        <f t="shared" si="93"/>
        <v>0</v>
      </c>
      <c r="P98" s="23">
        <f t="shared" si="94"/>
        <v>8</v>
      </c>
      <c r="Q98" s="34">
        <f t="shared" si="95"/>
        <v>9</v>
      </c>
      <c r="R98" s="30">
        <v>1</v>
      </c>
      <c r="S98" s="31"/>
      <c r="T98" s="31"/>
      <c r="U98" s="32"/>
      <c r="V98" s="33">
        <v>8</v>
      </c>
      <c r="W98" s="30">
        <v>1</v>
      </c>
      <c r="X98" s="31"/>
      <c r="Y98" s="31"/>
      <c r="Z98" s="32"/>
      <c r="AA98" s="33"/>
      <c r="AB98" s="56">
        <v>1</v>
      </c>
      <c r="AC98" s="57"/>
      <c r="AD98" s="57"/>
      <c r="AE98" s="58"/>
      <c r="AF98" s="59"/>
      <c r="AG98" s="30">
        <v>1</v>
      </c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56">
        <v>1</v>
      </c>
      <c r="AR98" s="57"/>
      <c r="AS98" s="57"/>
      <c r="AT98" s="58"/>
      <c r="AU98" s="59"/>
      <c r="AV98" s="30">
        <v>1</v>
      </c>
      <c r="AW98" s="31">
        <v>1</v>
      </c>
      <c r="AX98" s="31"/>
      <c r="AY98" s="32"/>
      <c r="AZ98" s="33"/>
      <c r="BA98" s="30">
        <v>1</v>
      </c>
      <c r="BB98" s="31"/>
      <c r="BC98" s="31"/>
      <c r="BD98" s="32"/>
      <c r="BE98" s="33"/>
      <c r="BF98" s="30">
        <v>1</v>
      </c>
      <c r="BG98" s="31"/>
      <c r="BH98" s="31"/>
      <c r="BI98" s="32"/>
      <c r="BJ98" s="33"/>
      <c r="BK98" s="56">
        <v>1</v>
      </c>
      <c r="BL98" s="57"/>
      <c r="BM98" s="57"/>
      <c r="BN98" s="58"/>
      <c r="BO98" s="59"/>
      <c r="BP98" s="30" t="s">
        <v>457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56"/>
      <c r="CU98" s="57"/>
      <c r="CV98" s="57"/>
      <c r="CW98" s="58"/>
      <c r="CX98" s="59"/>
      <c r="CY98" s="30"/>
      <c r="CZ98" s="31"/>
      <c r="DA98" s="31"/>
      <c r="DB98" s="32"/>
      <c r="DC98" s="33"/>
      <c r="DD98" s="30" t="s">
        <v>518</v>
      </c>
      <c r="DE98" s="31"/>
      <c r="DF98" s="31"/>
      <c r="DG98" s="32"/>
      <c r="DH98" s="33"/>
      <c r="DI98" s="30" t="s">
        <v>518</v>
      </c>
      <c r="DJ98" s="31"/>
      <c r="DK98" s="31"/>
      <c r="DL98" s="32"/>
      <c r="DM98" s="33"/>
      <c r="DN98" s="30" t="s">
        <v>518</v>
      </c>
      <c r="DO98" s="31"/>
      <c r="DP98" s="31"/>
      <c r="DQ98" s="32"/>
      <c r="DR98" s="33"/>
      <c r="DS98" s="30" t="s">
        <v>518</v>
      </c>
      <c r="DT98" s="31"/>
      <c r="DU98" s="31"/>
      <c r="DV98" s="32"/>
      <c r="DW98" s="33"/>
      <c r="DX98" s="30"/>
      <c r="DY98" s="31"/>
      <c r="DZ98" s="31"/>
      <c r="EA98" s="32"/>
      <c r="EB98" s="33"/>
      <c r="EC98" s="56"/>
      <c r="ED98" s="57"/>
      <c r="EE98" s="57"/>
      <c r="EF98" s="58"/>
      <c r="EG98" s="59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hidden="1" customHeight="1" x14ac:dyDescent="0.25">
      <c r="A99" s="22" t="s">
        <v>28</v>
      </c>
      <c r="B99" s="47" t="s">
        <v>197</v>
      </c>
      <c r="C99" s="46" t="s">
        <v>198</v>
      </c>
      <c r="D99" s="44" t="s">
        <v>395</v>
      </c>
      <c r="E99" s="36">
        <f t="shared" si="83"/>
        <v>11.82</v>
      </c>
      <c r="F99" s="36">
        <f t="shared" si="84"/>
        <v>1.1799999999999997</v>
      </c>
      <c r="G99" s="36">
        <f t="shared" si="85"/>
        <v>0.16666666666666699</v>
      </c>
      <c r="H99" s="23">
        <f t="shared" si="86"/>
        <v>0</v>
      </c>
      <c r="I99" s="23">
        <f t="shared" si="87"/>
        <v>0</v>
      </c>
      <c r="J99" s="23">
        <f t="shared" si="88"/>
        <v>1</v>
      </c>
      <c r="K99" s="23">
        <f t="shared" si="89"/>
        <v>0</v>
      </c>
      <c r="L99" s="37">
        <f t="shared" si="90"/>
        <v>14</v>
      </c>
      <c r="M99" s="23">
        <f t="shared" si="91"/>
        <v>0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0</v>
      </c>
      <c r="R99" s="30">
        <v>1</v>
      </c>
      <c r="S99" s="31"/>
      <c r="T99" s="31"/>
      <c r="U99" s="32"/>
      <c r="V99" s="33"/>
      <c r="W99" s="30">
        <v>1</v>
      </c>
      <c r="X99" s="31"/>
      <c r="Y99" s="31"/>
      <c r="Z99" s="32"/>
      <c r="AA99" s="33"/>
      <c r="AB99" s="56">
        <v>1</v>
      </c>
      <c r="AC99" s="57"/>
      <c r="AD99" s="57"/>
      <c r="AE99" s="58"/>
      <c r="AF99" s="59"/>
      <c r="AG99" s="30">
        <v>1</v>
      </c>
      <c r="AH99" s="31"/>
      <c r="AI99" s="31"/>
      <c r="AJ99" s="32"/>
      <c r="AK99" s="33"/>
      <c r="AL99" s="30">
        <v>1</v>
      </c>
      <c r="AM99" s="31"/>
      <c r="AN99" s="31"/>
      <c r="AO99" s="32"/>
      <c r="AP99" s="33"/>
      <c r="AQ99" s="56">
        <v>0.94</v>
      </c>
      <c r="AR99" s="57"/>
      <c r="AS99" s="57"/>
      <c r="AT99" s="58"/>
      <c r="AU99" s="59"/>
      <c r="AV99" s="30">
        <v>1</v>
      </c>
      <c r="AW99" s="31"/>
      <c r="AX99" s="31"/>
      <c r="AY99" s="32"/>
      <c r="AZ99" s="33"/>
      <c r="BA99" s="30" t="s">
        <v>458</v>
      </c>
      <c r="BB99" s="31"/>
      <c r="BC99" s="31"/>
      <c r="BD99" s="32"/>
      <c r="BE99" s="33"/>
      <c r="BF99" s="30">
        <v>1</v>
      </c>
      <c r="BG99" s="31"/>
      <c r="BH99" s="31"/>
      <c r="BI99" s="32"/>
      <c r="BJ99" s="33"/>
      <c r="BK99" s="56">
        <v>1</v>
      </c>
      <c r="BL99" s="57"/>
      <c r="BM99" s="57"/>
      <c r="BN99" s="58"/>
      <c r="BO99" s="59"/>
      <c r="BP99" s="30" t="s">
        <v>457</v>
      </c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56"/>
      <c r="CU99" s="57"/>
      <c r="CV99" s="57"/>
      <c r="CW99" s="58"/>
      <c r="CX99" s="59"/>
      <c r="CY99" s="30"/>
      <c r="CZ99" s="31"/>
      <c r="DA99" s="31"/>
      <c r="DB99" s="32"/>
      <c r="DC99" s="33"/>
      <c r="DD99" s="30">
        <v>0.88</v>
      </c>
      <c r="DE99" s="31"/>
      <c r="DF99" s="31"/>
      <c r="DG99" s="32"/>
      <c r="DH99" s="33"/>
      <c r="DI99" s="30">
        <v>1</v>
      </c>
      <c r="DJ99" s="31"/>
      <c r="DK99" s="31"/>
      <c r="DL99" s="32"/>
      <c r="DM99" s="33"/>
      <c r="DN99" s="30">
        <v>1</v>
      </c>
      <c r="DO99" s="31"/>
      <c r="DP99" s="31"/>
      <c r="DQ99" s="32"/>
      <c r="DR99" s="33"/>
      <c r="DS99" s="30" t="s">
        <v>12</v>
      </c>
      <c r="DT99" s="31"/>
      <c r="DU99" s="31"/>
      <c r="DV99" s="32"/>
      <c r="DW99" s="33"/>
      <c r="DX99" s="30"/>
      <c r="DY99" s="31"/>
      <c r="DZ99" s="31"/>
      <c r="EA99" s="32"/>
      <c r="EB99" s="33"/>
      <c r="EC99" s="56"/>
      <c r="ED99" s="57"/>
      <c r="EE99" s="57"/>
      <c r="EF99" s="58"/>
      <c r="EG99" s="59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29</v>
      </c>
      <c r="B100" s="47" t="s">
        <v>199</v>
      </c>
      <c r="C100" s="46" t="s">
        <v>200</v>
      </c>
      <c r="D100" s="44">
        <v>44007676</v>
      </c>
      <c r="E100" s="36">
        <f t="shared" si="83"/>
        <v>14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14</v>
      </c>
      <c r="M100" s="23">
        <f t="shared" si="91"/>
        <v>2</v>
      </c>
      <c r="N100" s="23">
        <f t="shared" si="92"/>
        <v>0.25</v>
      </c>
      <c r="O100" s="23">
        <f t="shared" si="93"/>
        <v>8</v>
      </c>
      <c r="P100" s="23">
        <f t="shared" si="94"/>
        <v>48</v>
      </c>
      <c r="Q100" s="34">
        <f t="shared" si="95"/>
        <v>58.25</v>
      </c>
      <c r="R100" s="30">
        <v>1</v>
      </c>
      <c r="S100" s="31"/>
      <c r="T100" s="31"/>
      <c r="U100" s="32"/>
      <c r="V100" s="33"/>
      <c r="W100" s="30">
        <v>1</v>
      </c>
      <c r="X100" s="31">
        <v>2</v>
      </c>
      <c r="Y100" s="31">
        <v>0.25</v>
      </c>
      <c r="Z100" s="32"/>
      <c r="AA100" s="33"/>
      <c r="AB100" s="56">
        <v>1</v>
      </c>
      <c r="AC100" s="57"/>
      <c r="AD100" s="57"/>
      <c r="AE100" s="58"/>
      <c r="AF100" s="59">
        <v>8</v>
      </c>
      <c r="AG100" s="30">
        <v>1</v>
      </c>
      <c r="AH100" s="31"/>
      <c r="AI100" s="31"/>
      <c r="AJ100" s="32"/>
      <c r="AK100" s="33">
        <v>8</v>
      </c>
      <c r="AL100" s="30">
        <v>1</v>
      </c>
      <c r="AM100" s="31"/>
      <c r="AN100" s="31"/>
      <c r="AO100" s="32"/>
      <c r="AP100" s="33">
        <v>8</v>
      </c>
      <c r="AQ100" s="56">
        <v>1</v>
      </c>
      <c r="AR100" s="57"/>
      <c r="AS100" s="57"/>
      <c r="AT100" s="58">
        <v>8</v>
      </c>
      <c r="AU100" s="59">
        <v>8</v>
      </c>
      <c r="AV100" s="30">
        <v>1</v>
      </c>
      <c r="AW100" s="31"/>
      <c r="AX100" s="31"/>
      <c r="AY100" s="32"/>
      <c r="AZ100" s="33">
        <v>8</v>
      </c>
      <c r="BA100" s="30">
        <v>1</v>
      </c>
      <c r="BB100" s="31"/>
      <c r="BC100" s="31"/>
      <c r="BD100" s="32"/>
      <c r="BE100" s="33">
        <v>8</v>
      </c>
      <c r="BF100" s="30">
        <v>1</v>
      </c>
      <c r="BG100" s="31"/>
      <c r="BH100" s="31"/>
      <c r="BI100" s="32"/>
      <c r="BJ100" s="33"/>
      <c r="BK100" s="56">
        <v>1</v>
      </c>
      <c r="BL100" s="57"/>
      <c r="BM100" s="57"/>
      <c r="BN100" s="58"/>
      <c r="BO100" s="59"/>
      <c r="BP100" s="30">
        <v>1</v>
      </c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56"/>
      <c r="CU100" s="57"/>
      <c r="CV100" s="57"/>
      <c r="CW100" s="58"/>
      <c r="CX100" s="59"/>
      <c r="CY100" s="30"/>
      <c r="CZ100" s="31"/>
      <c r="DA100" s="31"/>
      <c r="DB100" s="32"/>
      <c r="DC100" s="33"/>
      <c r="DD100" s="30">
        <v>1</v>
      </c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 t="s">
        <v>12</v>
      </c>
      <c r="DT100" s="31"/>
      <c r="DU100" s="31"/>
      <c r="DV100" s="32"/>
      <c r="DW100" s="33"/>
      <c r="DX100" s="30"/>
      <c r="DY100" s="31"/>
      <c r="DZ100" s="31"/>
      <c r="EA100" s="32"/>
      <c r="EB100" s="33"/>
      <c r="EC100" s="56"/>
      <c r="ED100" s="57"/>
      <c r="EE100" s="57"/>
      <c r="EF100" s="58"/>
      <c r="EG100" s="59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32</v>
      </c>
      <c r="B101" s="47" t="s">
        <v>205</v>
      </c>
      <c r="C101" s="46" t="s">
        <v>206</v>
      </c>
      <c r="D101" s="44" t="s">
        <v>398</v>
      </c>
      <c r="E101" s="36">
        <f t="shared" si="83"/>
        <v>14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14</v>
      </c>
      <c r="M101" s="23">
        <f t="shared" si="91"/>
        <v>12.25</v>
      </c>
      <c r="N101" s="23">
        <f t="shared" si="92"/>
        <v>6</v>
      </c>
      <c r="O101" s="23">
        <f t="shared" si="93"/>
        <v>11.5</v>
      </c>
      <c r="P101" s="23">
        <f t="shared" si="94"/>
        <v>56</v>
      </c>
      <c r="Q101" s="34">
        <f t="shared" si="95"/>
        <v>85.75</v>
      </c>
      <c r="R101" s="30">
        <v>1</v>
      </c>
      <c r="S101" s="31">
        <v>2</v>
      </c>
      <c r="T101" s="31"/>
      <c r="U101" s="32"/>
      <c r="V101" s="33">
        <v>8</v>
      </c>
      <c r="W101" s="30">
        <v>1</v>
      </c>
      <c r="X101" s="31"/>
      <c r="Y101" s="31"/>
      <c r="Z101" s="32"/>
      <c r="AA101" s="33"/>
      <c r="AB101" s="56">
        <v>1</v>
      </c>
      <c r="AC101" s="57">
        <v>2</v>
      </c>
      <c r="AD101" s="57"/>
      <c r="AE101" s="58"/>
      <c r="AF101" s="59">
        <v>8</v>
      </c>
      <c r="AG101" s="30">
        <v>1</v>
      </c>
      <c r="AH101" s="31">
        <v>2</v>
      </c>
      <c r="AI101" s="31">
        <v>2</v>
      </c>
      <c r="AJ101" s="32"/>
      <c r="AK101" s="33">
        <v>8</v>
      </c>
      <c r="AL101" s="30">
        <v>1</v>
      </c>
      <c r="AM101" s="31">
        <v>2</v>
      </c>
      <c r="AN101" s="31">
        <v>2</v>
      </c>
      <c r="AO101" s="32"/>
      <c r="AP101" s="33">
        <v>8</v>
      </c>
      <c r="AQ101" s="56">
        <v>1</v>
      </c>
      <c r="AR101" s="57"/>
      <c r="AS101" s="57"/>
      <c r="AT101" s="58">
        <v>11.5</v>
      </c>
      <c r="AU101" s="59">
        <v>8</v>
      </c>
      <c r="AV101" s="30">
        <v>1</v>
      </c>
      <c r="AW101" s="31">
        <v>2</v>
      </c>
      <c r="AX101" s="31">
        <v>1</v>
      </c>
      <c r="AY101" s="32"/>
      <c r="AZ101" s="33">
        <v>8</v>
      </c>
      <c r="BA101" s="30">
        <v>1</v>
      </c>
      <c r="BB101" s="31">
        <v>2</v>
      </c>
      <c r="BC101" s="31">
        <v>1</v>
      </c>
      <c r="BD101" s="32"/>
      <c r="BE101" s="33">
        <v>8</v>
      </c>
      <c r="BF101" s="30">
        <v>1</v>
      </c>
      <c r="BG101" s="31"/>
      <c r="BH101" s="31"/>
      <c r="BI101" s="32"/>
      <c r="BJ101" s="33"/>
      <c r="BK101" s="56">
        <v>1</v>
      </c>
      <c r="BL101" s="57"/>
      <c r="BM101" s="57"/>
      <c r="BN101" s="58"/>
      <c r="BO101" s="59"/>
      <c r="BP101" s="30">
        <v>1</v>
      </c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56"/>
      <c r="CU101" s="57"/>
      <c r="CV101" s="57"/>
      <c r="CW101" s="58"/>
      <c r="CX101" s="59"/>
      <c r="CY101" s="30"/>
      <c r="CZ101" s="31"/>
      <c r="DA101" s="31"/>
      <c r="DB101" s="32"/>
      <c r="DC101" s="33"/>
      <c r="DD101" s="30">
        <v>1</v>
      </c>
      <c r="DE101" s="31">
        <v>0.25</v>
      </c>
      <c r="DF101" s="31"/>
      <c r="DG101" s="32"/>
      <c r="DH101" s="33"/>
      <c r="DI101" s="30">
        <v>1</v>
      </c>
      <c r="DJ101" s="31"/>
      <c r="DK101" s="31"/>
      <c r="DL101" s="32"/>
      <c r="DM101" s="33"/>
      <c r="DN101" s="30">
        <v>1</v>
      </c>
      <c r="DO101" s="31"/>
      <c r="DP101" s="31"/>
      <c r="DQ101" s="32"/>
      <c r="DR101" s="33"/>
      <c r="DS101" s="30" t="s">
        <v>12</v>
      </c>
      <c r="DT101" s="31"/>
      <c r="DU101" s="31"/>
      <c r="DV101" s="32"/>
      <c r="DW101" s="33"/>
      <c r="DX101" s="30"/>
      <c r="DY101" s="31"/>
      <c r="DZ101" s="31"/>
      <c r="EA101" s="32"/>
      <c r="EB101" s="33"/>
      <c r="EC101" s="56"/>
      <c r="ED101" s="57"/>
      <c r="EE101" s="57"/>
      <c r="EF101" s="58"/>
      <c r="EG101" s="59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hidden="1" customHeight="1" x14ac:dyDescent="0.25">
      <c r="A102" s="22" t="s">
        <v>33</v>
      </c>
      <c r="B102" s="47" t="s">
        <v>207</v>
      </c>
      <c r="C102" s="46" t="s">
        <v>208</v>
      </c>
      <c r="D102" s="44" t="s">
        <v>399</v>
      </c>
      <c r="E102" s="36">
        <f t="shared" si="83"/>
        <v>13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1</v>
      </c>
      <c r="K102" s="23">
        <f t="shared" si="89"/>
        <v>0</v>
      </c>
      <c r="L102" s="37">
        <f t="shared" si="90"/>
        <v>14</v>
      </c>
      <c r="M102" s="23">
        <f t="shared" si="91"/>
        <v>2.25</v>
      </c>
      <c r="N102" s="23">
        <f t="shared" si="92"/>
        <v>0</v>
      </c>
      <c r="O102" s="23">
        <f t="shared" si="93"/>
        <v>16</v>
      </c>
      <c r="P102" s="23">
        <f t="shared" si="94"/>
        <v>64</v>
      </c>
      <c r="Q102" s="34">
        <f t="shared" si="95"/>
        <v>82.25</v>
      </c>
      <c r="R102" s="30" t="s">
        <v>458</v>
      </c>
      <c r="S102" s="31"/>
      <c r="T102" s="31"/>
      <c r="U102" s="32"/>
      <c r="V102" s="33"/>
      <c r="W102" s="30">
        <v>1</v>
      </c>
      <c r="X102" s="31"/>
      <c r="Y102" s="31"/>
      <c r="Z102" s="32">
        <v>8</v>
      </c>
      <c r="AA102" s="33"/>
      <c r="AB102" s="56">
        <v>1</v>
      </c>
      <c r="AC102" s="57"/>
      <c r="AD102" s="57"/>
      <c r="AE102" s="58"/>
      <c r="AF102" s="59">
        <v>8</v>
      </c>
      <c r="AG102" s="30">
        <v>1</v>
      </c>
      <c r="AH102" s="31">
        <v>0.25</v>
      </c>
      <c r="AI102" s="31"/>
      <c r="AJ102" s="32"/>
      <c r="AK102" s="33">
        <v>8</v>
      </c>
      <c r="AL102" s="30">
        <v>1</v>
      </c>
      <c r="AM102" s="31">
        <v>0.25</v>
      </c>
      <c r="AN102" s="31"/>
      <c r="AO102" s="32"/>
      <c r="AP102" s="33">
        <v>8</v>
      </c>
      <c r="AQ102" s="56">
        <v>1</v>
      </c>
      <c r="AR102" s="57"/>
      <c r="AS102" s="57"/>
      <c r="AT102" s="58">
        <v>8</v>
      </c>
      <c r="AU102" s="59">
        <v>8</v>
      </c>
      <c r="AV102" s="30">
        <v>1</v>
      </c>
      <c r="AW102" s="31">
        <v>0.25</v>
      </c>
      <c r="AX102" s="31"/>
      <c r="AY102" s="32"/>
      <c r="AZ102" s="33">
        <v>8</v>
      </c>
      <c r="BA102" s="30">
        <v>1</v>
      </c>
      <c r="BB102" s="31">
        <v>1.25</v>
      </c>
      <c r="BC102" s="31"/>
      <c r="BD102" s="32"/>
      <c r="BE102" s="33">
        <v>8</v>
      </c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>
        <v>8</v>
      </c>
      <c r="BP102" s="30">
        <v>1</v>
      </c>
      <c r="BQ102" s="31">
        <v>0.25</v>
      </c>
      <c r="BR102" s="31"/>
      <c r="BS102" s="32"/>
      <c r="BT102" s="33">
        <v>8</v>
      </c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56"/>
      <c r="CU102" s="57"/>
      <c r="CV102" s="57"/>
      <c r="CW102" s="58"/>
      <c r="CX102" s="59"/>
      <c r="CY102" s="30"/>
      <c r="CZ102" s="31"/>
      <c r="DA102" s="31"/>
      <c r="DB102" s="32"/>
      <c r="DC102" s="33"/>
      <c r="DD102" s="30">
        <v>1</v>
      </c>
      <c r="DE102" s="31"/>
      <c r="DF102" s="31"/>
      <c r="DG102" s="32"/>
      <c r="DH102" s="33"/>
      <c r="DI102" s="30">
        <v>1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 t="s">
        <v>12</v>
      </c>
      <c r="DT102" s="31"/>
      <c r="DU102" s="31"/>
      <c r="DV102" s="32"/>
      <c r="DW102" s="33"/>
      <c r="DX102" s="30"/>
      <c r="DY102" s="31"/>
      <c r="DZ102" s="31"/>
      <c r="EA102" s="32"/>
      <c r="EB102" s="33"/>
      <c r="EC102" s="56"/>
      <c r="ED102" s="57"/>
      <c r="EE102" s="57"/>
      <c r="EF102" s="58"/>
      <c r="EG102" s="59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39</v>
      </c>
      <c r="B103" s="47" t="s">
        <v>219</v>
      </c>
      <c r="C103" s="46" t="s">
        <v>220</v>
      </c>
      <c r="D103" s="44">
        <v>46624897</v>
      </c>
      <c r="E103" s="36">
        <f t="shared" si="83"/>
        <v>7</v>
      </c>
      <c r="F103" s="36">
        <f t="shared" si="84"/>
        <v>0</v>
      </c>
      <c r="G103" s="36">
        <f t="shared" si="85"/>
        <v>0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7</v>
      </c>
      <c r="L103" s="37">
        <f t="shared" si="90"/>
        <v>14</v>
      </c>
      <c r="M103" s="23">
        <f t="shared" si="91"/>
        <v>0</v>
      </c>
      <c r="N103" s="23">
        <f t="shared" si="92"/>
        <v>0</v>
      </c>
      <c r="O103" s="23">
        <f t="shared" si="93"/>
        <v>0</v>
      </c>
      <c r="P103" s="23">
        <f t="shared" si="94"/>
        <v>16</v>
      </c>
      <c r="Q103" s="34">
        <f t="shared" si="95"/>
        <v>16</v>
      </c>
      <c r="R103" s="30" t="s">
        <v>459</v>
      </c>
      <c r="S103" s="31"/>
      <c r="T103" s="31"/>
      <c r="U103" s="32"/>
      <c r="V103" s="33"/>
      <c r="W103" s="30" t="s">
        <v>459</v>
      </c>
      <c r="X103" s="31"/>
      <c r="Y103" s="31"/>
      <c r="Z103" s="32"/>
      <c r="AA103" s="33"/>
      <c r="AB103" s="56" t="s">
        <v>459</v>
      </c>
      <c r="AC103" s="57"/>
      <c r="AD103" s="57"/>
      <c r="AE103" s="58"/>
      <c r="AF103" s="59"/>
      <c r="AG103" s="30" t="s">
        <v>459</v>
      </c>
      <c r="AH103" s="31"/>
      <c r="AI103" s="31"/>
      <c r="AJ103" s="32"/>
      <c r="AK103" s="33"/>
      <c r="AL103" s="30" t="s">
        <v>459</v>
      </c>
      <c r="AM103" s="31"/>
      <c r="AN103" s="31"/>
      <c r="AO103" s="32"/>
      <c r="AP103" s="33"/>
      <c r="AQ103" s="56" t="s">
        <v>459</v>
      </c>
      <c r="AR103" s="57"/>
      <c r="AS103" s="57"/>
      <c r="AT103" s="58"/>
      <c r="AU103" s="59"/>
      <c r="AV103" s="30" t="s">
        <v>459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>
        <v>8</v>
      </c>
      <c r="BP103" s="30">
        <v>1</v>
      </c>
      <c r="BQ103" s="31"/>
      <c r="BR103" s="31"/>
      <c r="BS103" s="32"/>
      <c r="BT103" s="33">
        <v>8</v>
      </c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56"/>
      <c r="CU103" s="57"/>
      <c r="CV103" s="57"/>
      <c r="CW103" s="58"/>
      <c r="CX103" s="59"/>
      <c r="CY103" s="30"/>
      <c r="CZ103" s="31"/>
      <c r="DA103" s="31"/>
      <c r="DB103" s="32"/>
      <c r="DC103" s="33"/>
      <c r="DD103" s="30">
        <v>1</v>
      </c>
      <c r="DE103" s="31"/>
      <c r="DF103" s="31"/>
      <c r="DG103" s="32"/>
      <c r="DH103" s="33"/>
      <c r="DI103" s="30">
        <v>1</v>
      </c>
      <c r="DJ103" s="31"/>
      <c r="DK103" s="31"/>
      <c r="DL103" s="32"/>
      <c r="DM103" s="33"/>
      <c r="DN103" s="30">
        <v>1</v>
      </c>
      <c r="DO103" s="31"/>
      <c r="DP103" s="31"/>
      <c r="DQ103" s="32"/>
      <c r="DR103" s="33"/>
      <c r="DS103" s="30" t="s">
        <v>12</v>
      </c>
      <c r="DT103" s="31"/>
      <c r="DU103" s="31"/>
      <c r="DV103" s="32"/>
      <c r="DW103" s="33"/>
      <c r="DX103" s="30"/>
      <c r="DY103" s="31"/>
      <c r="DZ103" s="31"/>
      <c r="EA103" s="32"/>
      <c r="EB103" s="33"/>
      <c r="EC103" s="56"/>
      <c r="ED103" s="57"/>
      <c r="EE103" s="57"/>
      <c r="EF103" s="58"/>
      <c r="EG103" s="59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hidden="1" customHeight="1" x14ac:dyDescent="0.25">
      <c r="A104" s="22" t="s">
        <v>47</v>
      </c>
      <c r="B104" s="47" t="s">
        <v>233</v>
      </c>
      <c r="C104" s="46" t="s">
        <v>234</v>
      </c>
      <c r="D104" s="44" t="s">
        <v>405</v>
      </c>
      <c r="E104" s="36">
        <f t="shared" si="83"/>
        <v>12.57</v>
      </c>
      <c r="F104" s="36">
        <f t="shared" si="84"/>
        <v>0.42999999999999972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1</v>
      </c>
      <c r="K104" s="23">
        <f t="shared" si="89"/>
        <v>0</v>
      </c>
      <c r="L104" s="37">
        <f t="shared" si="90"/>
        <v>14</v>
      </c>
      <c r="M104" s="23">
        <f t="shared" si="91"/>
        <v>10</v>
      </c>
      <c r="N104" s="23">
        <f t="shared" si="92"/>
        <v>1</v>
      </c>
      <c r="O104" s="23">
        <f t="shared" si="93"/>
        <v>8</v>
      </c>
      <c r="P104" s="23">
        <f t="shared" si="94"/>
        <v>1.75</v>
      </c>
      <c r="Q104" s="34">
        <f t="shared" si="95"/>
        <v>20.75</v>
      </c>
      <c r="R104" s="30">
        <v>1</v>
      </c>
      <c r="S104" s="31">
        <v>0.5</v>
      </c>
      <c r="T104" s="31"/>
      <c r="U104" s="32"/>
      <c r="V104" s="33"/>
      <c r="W104" s="30">
        <v>1</v>
      </c>
      <c r="X104" s="31">
        <v>2</v>
      </c>
      <c r="Y104" s="31"/>
      <c r="Z104" s="32"/>
      <c r="AA104" s="33">
        <v>1</v>
      </c>
      <c r="AB104" s="56">
        <v>1</v>
      </c>
      <c r="AC104" s="57"/>
      <c r="AD104" s="57"/>
      <c r="AE104" s="58"/>
      <c r="AF104" s="59"/>
      <c r="AG104" s="30">
        <v>1</v>
      </c>
      <c r="AH104" s="31">
        <v>1</v>
      </c>
      <c r="AI104" s="31"/>
      <c r="AJ104" s="32"/>
      <c r="AK104" s="33"/>
      <c r="AL104" s="30">
        <v>1</v>
      </c>
      <c r="AM104" s="31">
        <v>2</v>
      </c>
      <c r="AN104" s="31"/>
      <c r="AO104" s="32"/>
      <c r="AP104" s="33"/>
      <c r="AQ104" s="56">
        <v>1</v>
      </c>
      <c r="AR104" s="57"/>
      <c r="AS104" s="57"/>
      <c r="AT104" s="58">
        <v>8</v>
      </c>
      <c r="AU104" s="59"/>
      <c r="AV104" s="30">
        <v>0.94</v>
      </c>
      <c r="AW104" s="31"/>
      <c r="AX104" s="31"/>
      <c r="AY104" s="32"/>
      <c r="AZ104" s="33"/>
      <c r="BA104" s="30">
        <v>1</v>
      </c>
      <c r="BB104" s="31">
        <v>2</v>
      </c>
      <c r="BC104" s="31"/>
      <c r="BD104" s="32"/>
      <c r="BE104" s="33"/>
      <c r="BF104" s="30">
        <v>1</v>
      </c>
      <c r="BG104" s="31">
        <v>0.5</v>
      </c>
      <c r="BH104" s="31"/>
      <c r="BI104" s="32"/>
      <c r="BJ104" s="33"/>
      <c r="BK104" s="56">
        <v>1</v>
      </c>
      <c r="BL104" s="57"/>
      <c r="BM104" s="57"/>
      <c r="BN104" s="58"/>
      <c r="BO104" s="59"/>
      <c r="BP104" s="30" t="s">
        <v>458</v>
      </c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56"/>
      <c r="CU104" s="57"/>
      <c r="CV104" s="57"/>
      <c r="CW104" s="58"/>
      <c r="CX104" s="59"/>
      <c r="CY104" s="30"/>
      <c r="CZ104" s="31"/>
      <c r="DA104" s="31"/>
      <c r="DB104" s="32"/>
      <c r="DC104" s="33"/>
      <c r="DD104" s="30">
        <v>1</v>
      </c>
      <c r="DE104" s="31"/>
      <c r="DF104" s="31"/>
      <c r="DG104" s="32"/>
      <c r="DH104" s="33">
        <v>0.5</v>
      </c>
      <c r="DI104" s="30">
        <v>0.63</v>
      </c>
      <c r="DJ104" s="31"/>
      <c r="DK104" s="31"/>
      <c r="DL104" s="32"/>
      <c r="DM104" s="33">
        <v>0.25</v>
      </c>
      <c r="DN104" s="30">
        <v>1</v>
      </c>
      <c r="DO104" s="31">
        <v>2</v>
      </c>
      <c r="DP104" s="31">
        <v>1</v>
      </c>
      <c r="DQ104" s="32"/>
      <c r="DR104" s="33"/>
      <c r="DS104" s="30" t="s">
        <v>12</v>
      </c>
      <c r="DT104" s="31"/>
      <c r="DU104" s="31"/>
      <c r="DV104" s="32"/>
      <c r="DW104" s="33"/>
      <c r="DX104" s="30"/>
      <c r="DY104" s="31"/>
      <c r="DZ104" s="31"/>
      <c r="EA104" s="32"/>
      <c r="EB104" s="33"/>
      <c r="EC104" s="56"/>
      <c r="ED104" s="57"/>
      <c r="EE104" s="57"/>
      <c r="EF104" s="58"/>
      <c r="EG104" s="59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54</v>
      </c>
      <c r="B105" s="47" t="s">
        <v>247</v>
      </c>
      <c r="C105" s="46" t="s">
        <v>248</v>
      </c>
      <c r="D105" s="44" t="s">
        <v>409</v>
      </c>
      <c r="E105" s="36">
        <f t="shared" si="83"/>
        <v>10.969999999999999</v>
      </c>
      <c r="F105" s="36">
        <f t="shared" si="84"/>
        <v>3.0300000000000011</v>
      </c>
      <c r="G105" s="36">
        <f t="shared" si="85"/>
        <v>0.500000000000001</v>
      </c>
      <c r="H105" s="23">
        <f t="shared" si="86"/>
        <v>0</v>
      </c>
      <c r="I105" s="23">
        <f t="shared" si="87"/>
        <v>0</v>
      </c>
      <c r="J105" s="23">
        <f t="shared" si="88"/>
        <v>0</v>
      </c>
      <c r="K105" s="23">
        <f t="shared" si="89"/>
        <v>0</v>
      </c>
      <c r="L105" s="37">
        <f t="shared" si="90"/>
        <v>14</v>
      </c>
      <c r="M105" s="23">
        <f t="shared" si="91"/>
        <v>1.25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1.25</v>
      </c>
      <c r="R105" s="30">
        <v>1</v>
      </c>
      <c r="S105" s="31"/>
      <c r="T105" s="31"/>
      <c r="U105" s="32"/>
      <c r="V105" s="33"/>
      <c r="W105" s="30">
        <v>1</v>
      </c>
      <c r="X105" s="31">
        <v>1.25</v>
      </c>
      <c r="Y105" s="31"/>
      <c r="Z105" s="32"/>
      <c r="AA105" s="33"/>
      <c r="AB105" s="56">
        <v>1</v>
      </c>
      <c r="AC105" s="57"/>
      <c r="AD105" s="57"/>
      <c r="AE105" s="58"/>
      <c r="AF105" s="59"/>
      <c r="AG105" s="30" t="s">
        <v>457</v>
      </c>
      <c r="AH105" s="31"/>
      <c r="AI105" s="31"/>
      <c r="AJ105" s="32"/>
      <c r="AK105" s="33"/>
      <c r="AL105" s="30">
        <v>1</v>
      </c>
      <c r="AM105" s="31"/>
      <c r="AN105" s="31"/>
      <c r="AO105" s="32"/>
      <c r="AP105" s="33"/>
      <c r="AQ105" s="56">
        <v>0.97</v>
      </c>
      <c r="AR105" s="57"/>
      <c r="AS105" s="57"/>
      <c r="AT105" s="58"/>
      <c r="AU105" s="59"/>
      <c r="AV105" s="30" t="s">
        <v>457</v>
      </c>
      <c r="AW105" s="31"/>
      <c r="AX105" s="31"/>
      <c r="AY105" s="32"/>
      <c r="AZ105" s="33"/>
      <c r="BA105" s="30" t="s">
        <v>457</v>
      </c>
      <c r="BB105" s="31"/>
      <c r="BC105" s="31"/>
      <c r="BD105" s="32"/>
      <c r="BE105" s="33"/>
      <c r="BF105" s="30">
        <v>1</v>
      </c>
      <c r="BG105" s="31"/>
      <c r="BH105" s="31"/>
      <c r="BI105" s="32"/>
      <c r="BJ105" s="33"/>
      <c r="BK105" s="56">
        <v>1</v>
      </c>
      <c r="BL105" s="57"/>
      <c r="BM105" s="57"/>
      <c r="BN105" s="58"/>
      <c r="BO105" s="59"/>
      <c r="BP105" s="30">
        <v>1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56"/>
      <c r="CU105" s="57"/>
      <c r="CV105" s="57"/>
      <c r="CW105" s="58"/>
      <c r="CX105" s="59"/>
      <c r="CY105" s="30"/>
      <c r="CZ105" s="31"/>
      <c r="DA105" s="31"/>
      <c r="DB105" s="32"/>
      <c r="DC105" s="33"/>
      <c r="DD105" s="30">
        <v>1</v>
      </c>
      <c r="DE105" s="31"/>
      <c r="DF105" s="31"/>
      <c r="DG105" s="32"/>
      <c r="DH105" s="33"/>
      <c r="DI105" s="30">
        <v>1</v>
      </c>
      <c r="DJ105" s="31"/>
      <c r="DK105" s="31"/>
      <c r="DL105" s="32"/>
      <c r="DM105" s="33"/>
      <c r="DN105" s="30">
        <v>1</v>
      </c>
      <c r="DO105" s="31"/>
      <c r="DP105" s="31"/>
      <c r="DQ105" s="32"/>
      <c r="DR105" s="33"/>
      <c r="DS105" s="30" t="s">
        <v>12</v>
      </c>
      <c r="DT105" s="31"/>
      <c r="DU105" s="31"/>
      <c r="DV105" s="32"/>
      <c r="DW105" s="33"/>
      <c r="DX105" s="30"/>
      <c r="DY105" s="31"/>
      <c r="DZ105" s="31"/>
      <c r="EA105" s="32"/>
      <c r="EB105" s="33"/>
      <c r="EC105" s="56"/>
      <c r="ED105" s="57"/>
      <c r="EE105" s="57"/>
      <c r="EF105" s="58"/>
      <c r="EG105" s="59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55</v>
      </c>
      <c r="B106" s="47" t="s">
        <v>249</v>
      </c>
      <c r="C106" s="46" t="s">
        <v>250</v>
      </c>
      <c r="D106" s="44">
        <v>42912817</v>
      </c>
      <c r="E106" s="36">
        <f t="shared" si="83"/>
        <v>13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14</v>
      </c>
      <c r="M106" s="23">
        <f t="shared" si="91"/>
        <v>0</v>
      </c>
      <c r="N106" s="23">
        <f t="shared" si="92"/>
        <v>0</v>
      </c>
      <c r="O106" s="23">
        <f t="shared" si="93"/>
        <v>8</v>
      </c>
      <c r="P106" s="23">
        <f t="shared" si="94"/>
        <v>40</v>
      </c>
      <c r="Q106" s="34">
        <f t="shared" si="95"/>
        <v>48</v>
      </c>
      <c r="R106" s="30">
        <v>1</v>
      </c>
      <c r="S106" s="31"/>
      <c r="T106" s="31"/>
      <c r="U106" s="32"/>
      <c r="V106" s="33"/>
      <c r="W106" s="30">
        <v>1</v>
      </c>
      <c r="X106" s="31"/>
      <c r="Y106" s="31"/>
      <c r="Z106" s="32"/>
      <c r="AA106" s="33"/>
      <c r="AB106" s="56">
        <v>1</v>
      </c>
      <c r="AC106" s="57"/>
      <c r="AD106" s="57"/>
      <c r="AE106" s="58"/>
      <c r="AF106" s="59">
        <v>8</v>
      </c>
      <c r="AG106" s="30">
        <v>1</v>
      </c>
      <c r="AH106" s="31"/>
      <c r="AI106" s="31"/>
      <c r="AJ106" s="32"/>
      <c r="AK106" s="33">
        <v>8</v>
      </c>
      <c r="AL106" s="30" t="s">
        <v>457</v>
      </c>
      <c r="AM106" s="31"/>
      <c r="AN106" s="31"/>
      <c r="AO106" s="32"/>
      <c r="AP106" s="33"/>
      <c r="AQ106" s="56">
        <v>1</v>
      </c>
      <c r="AR106" s="57"/>
      <c r="AS106" s="57"/>
      <c r="AT106" s="58">
        <v>8</v>
      </c>
      <c r="AU106" s="59">
        <v>8</v>
      </c>
      <c r="AV106" s="30">
        <v>1</v>
      </c>
      <c r="AW106" s="31"/>
      <c r="AX106" s="31"/>
      <c r="AY106" s="32"/>
      <c r="AZ106" s="33">
        <v>8</v>
      </c>
      <c r="BA106" s="30">
        <v>1</v>
      </c>
      <c r="BB106" s="31"/>
      <c r="BC106" s="31"/>
      <c r="BD106" s="32"/>
      <c r="BE106" s="33">
        <v>8</v>
      </c>
      <c r="BF106" s="30">
        <v>1</v>
      </c>
      <c r="BG106" s="31"/>
      <c r="BH106" s="31"/>
      <c r="BI106" s="32"/>
      <c r="BJ106" s="33"/>
      <c r="BK106" s="56">
        <v>1</v>
      </c>
      <c r="BL106" s="57"/>
      <c r="BM106" s="57"/>
      <c r="BN106" s="58"/>
      <c r="BO106" s="59"/>
      <c r="BP106" s="30">
        <v>1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56"/>
      <c r="CU106" s="57"/>
      <c r="CV106" s="57"/>
      <c r="CW106" s="58"/>
      <c r="CX106" s="59"/>
      <c r="CY106" s="30"/>
      <c r="CZ106" s="31"/>
      <c r="DA106" s="31"/>
      <c r="DB106" s="32"/>
      <c r="DC106" s="33"/>
      <c r="DD106" s="30">
        <v>1</v>
      </c>
      <c r="DE106" s="31"/>
      <c r="DF106" s="31"/>
      <c r="DG106" s="32"/>
      <c r="DH106" s="33"/>
      <c r="DI106" s="30">
        <v>1</v>
      </c>
      <c r="DJ106" s="31"/>
      <c r="DK106" s="31"/>
      <c r="DL106" s="32"/>
      <c r="DM106" s="33"/>
      <c r="DN106" s="30">
        <v>1</v>
      </c>
      <c r="DO106" s="31"/>
      <c r="DP106" s="31"/>
      <c r="DQ106" s="32"/>
      <c r="DR106" s="33"/>
      <c r="DS106" s="30" t="s">
        <v>12</v>
      </c>
      <c r="DT106" s="31"/>
      <c r="DU106" s="31"/>
      <c r="DV106" s="32"/>
      <c r="DW106" s="33"/>
      <c r="DX106" s="30"/>
      <c r="DY106" s="31"/>
      <c r="DZ106" s="31"/>
      <c r="EA106" s="32"/>
      <c r="EB106" s="33"/>
      <c r="EC106" s="56"/>
      <c r="ED106" s="57"/>
      <c r="EE106" s="57"/>
      <c r="EF106" s="58"/>
      <c r="EG106" s="59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hidden="1" customHeight="1" x14ac:dyDescent="0.25">
      <c r="A107" s="22" t="s">
        <v>57</v>
      </c>
      <c r="B107" s="47" t="s">
        <v>253</v>
      </c>
      <c r="C107" s="46" t="s">
        <v>254</v>
      </c>
      <c r="D107" s="44">
        <v>47005207</v>
      </c>
      <c r="E107" s="36">
        <f t="shared" si="83"/>
        <v>6</v>
      </c>
      <c r="F107" s="36">
        <f t="shared" si="84"/>
        <v>0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1</v>
      </c>
      <c r="K107" s="23">
        <f t="shared" si="89"/>
        <v>7</v>
      </c>
      <c r="L107" s="37">
        <f t="shared" si="90"/>
        <v>14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16</v>
      </c>
      <c r="Q107" s="34">
        <f t="shared" si="95"/>
        <v>16</v>
      </c>
      <c r="R107" s="30" t="s">
        <v>459</v>
      </c>
      <c r="S107" s="31"/>
      <c r="T107" s="31"/>
      <c r="U107" s="32"/>
      <c r="V107" s="33"/>
      <c r="W107" s="30" t="s">
        <v>459</v>
      </c>
      <c r="X107" s="31"/>
      <c r="Y107" s="31"/>
      <c r="Z107" s="32"/>
      <c r="AA107" s="33"/>
      <c r="AB107" s="56" t="s">
        <v>459</v>
      </c>
      <c r="AC107" s="57"/>
      <c r="AD107" s="57"/>
      <c r="AE107" s="58"/>
      <c r="AF107" s="59"/>
      <c r="AG107" s="30" t="s">
        <v>459</v>
      </c>
      <c r="AH107" s="31"/>
      <c r="AI107" s="31"/>
      <c r="AJ107" s="32"/>
      <c r="AK107" s="33"/>
      <c r="AL107" s="30" t="s">
        <v>459</v>
      </c>
      <c r="AM107" s="31"/>
      <c r="AN107" s="31"/>
      <c r="AO107" s="32"/>
      <c r="AP107" s="33"/>
      <c r="AQ107" s="56" t="s">
        <v>459</v>
      </c>
      <c r="AR107" s="57"/>
      <c r="AS107" s="57"/>
      <c r="AT107" s="58"/>
      <c r="AU107" s="59"/>
      <c r="AV107" s="30" t="s">
        <v>459</v>
      </c>
      <c r="AW107" s="31"/>
      <c r="AX107" s="31"/>
      <c r="AY107" s="32"/>
      <c r="AZ107" s="33"/>
      <c r="BA107" s="30" t="s">
        <v>458</v>
      </c>
      <c r="BB107" s="31"/>
      <c r="BC107" s="31"/>
      <c r="BD107" s="32"/>
      <c r="BE107" s="33"/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>
        <v>8</v>
      </c>
      <c r="BP107" s="30">
        <v>1</v>
      </c>
      <c r="BQ107" s="31"/>
      <c r="BR107" s="31"/>
      <c r="BS107" s="32"/>
      <c r="BT107" s="33">
        <v>8</v>
      </c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56"/>
      <c r="CU107" s="57"/>
      <c r="CV107" s="57"/>
      <c r="CW107" s="58"/>
      <c r="CX107" s="59"/>
      <c r="CY107" s="30"/>
      <c r="CZ107" s="31"/>
      <c r="DA107" s="31"/>
      <c r="DB107" s="32"/>
      <c r="DC107" s="33"/>
      <c r="DD107" s="30">
        <v>1</v>
      </c>
      <c r="DE107" s="31"/>
      <c r="DF107" s="31"/>
      <c r="DG107" s="32"/>
      <c r="DH107" s="33"/>
      <c r="DI107" s="30">
        <v>1</v>
      </c>
      <c r="DJ107" s="31"/>
      <c r="DK107" s="31"/>
      <c r="DL107" s="32"/>
      <c r="DM107" s="33"/>
      <c r="DN107" s="30">
        <v>1</v>
      </c>
      <c r="DO107" s="31"/>
      <c r="DP107" s="31"/>
      <c r="DQ107" s="32"/>
      <c r="DR107" s="33"/>
      <c r="DS107" s="30" t="s">
        <v>12</v>
      </c>
      <c r="DT107" s="31"/>
      <c r="DU107" s="31"/>
      <c r="DV107" s="32"/>
      <c r="DW107" s="33"/>
      <c r="DX107" s="30"/>
      <c r="DY107" s="31"/>
      <c r="DZ107" s="31"/>
      <c r="EA107" s="32"/>
      <c r="EB107" s="33"/>
      <c r="EC107" s="56"/>
      <c r="ED107" s="57"/>
      <c r="EE107" s="57"/>
      <c r="EF107" s="58"/>
      <c r="EG107" s="59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hidden="1" customHeight="1" x14ac:dyDescent="0.25">
      <c r="A108" s="22" t="s">
        <v>66</v>
      </c>
      <c r="B108" s="49" t="s">
        <v>464</v>
      </c>
      <c r="C108" s="50" t="s">
        <v>465</v>
      </c>
      <c r="D108" s="44" t="s">
        <v>480</v>
      </c>
      <c r="E108" s="36">
        <f t="shared" ref="E108:E139" si="96">SUMIF($R$11:$FK$11,"T",R108:FK108)</f>
        <v>8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2</v>
      </c>
      <c r="G108" s="36">
        <f t="shared" ref="G108:G139" si="98">+COUNTIF(R108:FK108,"F")*0.166666666666667</f>
        <v>0.33333333333333398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1</v>
      </c>
      <c r="K108" s="23">
        <f t="shared" ref="K108:K139" si="102">COUNTIF(R108:FK108,"V")</f>
        <v>0</v>
      </c>
      <c r="L108" s="37">
        <f t="shared" ref="L108:L139" si="103">+E108+F108+H108+I108+J108+K108</f>
        <v>11</v>
      </c>
      <c r="M108" s="23">
        <f t="shared" ref="M108:M139" si="104">SUMIF($R$11:$FK$11,$M$11,R108:FK108)</f>
        <v>0.5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0</v>
      </c>
      <c r="P108" s="23">
        <f t="shared" ref="P108:P139" si="107">SUMIF($R$11:$FK$11,$P$11,R108:FK108)</f>
        <v>0</v>
      </c>
      <c r="Q108" s="34">
        <f t="shared" ref="Q108:Q139" si="108">SUM(M108:P108)</f>
        <v>0.5</v>
      </c>
      <c r="R108" s="30"/>
      <c r="S108" s="31"/>
      <c r="T108" s="31"/>
      <c r="U108" s="32"/>
      <c r="V108" s="33"/>
      <c r="W108" s="30"/>
      <c r="X108" s="31"/>
      <c r="Y108" s="31"/>
      <c r="Z108" s="32"/>
      <c r="AA108" s="33"/>
      <c r="AB108" s="56"/>
      <c r="AC108" s="57"/>
      <c r="AD108" s="57"/>
      <c r="AE108" s="58"/>
      <c r="AF108" s="59"/>
      <c r="AG108" s="30">
        <v>1</v>
      </c>
      <c r="AH108" s="31">
        <v>0.5</v>
      </c>
      <c r="AI108" s="31"/>
      <c r="AJ108" s="32"/>
      <c r="AK108" s="33"/>
      <c r="AL108" s="30" t="s">
        <v>458</v>
      </c>
      <c r="AM108" s="31"/>
      <c r="AN108" s="31"/>
      <c r="AO108" s="32"/>
      <c r="AP108" s="33"/>
      <c r="AQ108" s="56">
        <v>1</v>
      </c>
      <c r="AR108" s="57"/>
      <c r="AS108" s="57"/>
      <c r="AT108" s="58"/>
      <c r="AU108" s="59"/>
      <c r="AV108" s="30">
        <v>1</v>
      </c>
      <c r="AW108" s="31"/>
      <c r="AX108" s="31"/>
      <c r="AY108" s="32"/>
      <c r="AZ108" s="33"/>
      <c r="BA108" s="30" t="s">
        <v>457</v>
      </c>
      <c r="BB108" s="31"/>
      <c r="BC108" s="31"/>
      <c r="BD108" s="32"/>
      <c r="BE108" s="33"/>
      <c r="BF108" s="30" t="s">
        <v>457</v>
      </c>
      <c r="BG108" s="31"/>
      <c r="BH108" s="31"/>
      <c r="BI108" s="32"/>
      <c r="BJ108" s="33"/>
      <c r="BK108" s="56">
        <v>1</v>
      </c>
      <c r="BL108" s="57"/>
      <c r="BM108" s="57"/>
      <c r="BN108" s="58"/>
      <c r="BO108" s="59"/>
      <c r="BP108" s="30">
        <v>1</v>
      </c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56"/>
      <c r="CU108" s="57"/>
      <c r="CV108" s="57"/>
      <c r="CW108" s="58"/>
      <c r="CX108" s="59"/>
      <c r="CY108" s="30"/>
      <c r="CZ108" s="31"/>
      <c r="DA108" s="31"/>
      <c r="DB108" s="32"/>
      <c r="DC108" s="33"/>
      <c r="DD108" s="30">
        <v>1</v>
      </c>
      <c r="DE108" s="31"/>
      <c r="DF108" s="31"/>
      <c r="DG108" s="32"/>
      <c r="DH108" s="33"/>
      <c r="DI108" s="30">
        <v>1</v>
      </c>
      <c r="DJ108" s="31"/>
      <c r="DK108" s="31"/>
      <c r="DL108" s="32"/>
      <c r="DM108" s="33"/>
      <c r="DN108" s="30">
        <v>1</v>
      </c>
      <c r="DO108" s="31"/>
      <c r="DP108" s="31"/>
      <c r="DQ108" s="32"/>
      <c r="DR108" s="33"/>
      <c r="DS108" s="30" t="s">
        <v>12</v>
      </c>
      <c r="DT108" s="31"/>
      <c r="DU108" s="31"/>
      <c r="DV108" s="32"/>
      <c r="DW108" s="33"/>
      <c r="DX108" s="30"/>
      <c r="DY108" s="31"/>
      <c r="DZ108" s="31"/>
      <c r="EA108" s="32"/>
      <c r="EB108" s="33"/>
      <c r="EC108" s="56"/>
      <c r="ED108" s="57"/>
      <c r="EE108" s="57"/>
      <c r="EF108" s="58"/>
      <c r="EG108" s="59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72</v>
      </c>
      <c r="B109" s="47" t="s">
        <v>275</v>
      </c>
      <c r="C109" s="46" t="s">
        <v>276</v>
      </c>
      <c r="D109" s="44">
        <v>72420619</v>
      </c>
      <c r="E109" s="36">
        <f t="shared" si="96"/>
        <v>11</v>
      </c>
      <c r="F109" s="36">
        <f t="shared" si="97"/>
        <v>1</v>
      </c>
      <c r="G109" s="36">
        <f t="shared" si="98"/>
        <v>0.16666666666666699</v>
      </c>
      <c r="H109" s="23">
        <f t="shared" si="99"/>
        <v>0</v>
      </c>
      <c r="I109" s="23">
        <f t="shared" si="100"/>
        <v>0</v>
      </c>
      <c r="J109" s="23">
        <f t="shared" si="101"/>
        <v>2</v>
      </c>
      <c r="K109" s="23">
        <f t="shared" si="102"/>
        <v>0</v>
      </c>
      <c r="L109" s="37">
        <f t="shared" si="103"/>
        <v>14</v>
      </c>
      <c r="M109" s="23">
        <f t="shared" si="104"/>
        <v>4</v>
      </c>
      <c r="N109" s="23">
        <f t="shared" si="105"/>
        <v>0</v>
      </c>
      <c r="O109" s="23">
        <f t="shared" si="106"/>
        <v>8</v>
      </c>
      <c r="P109" s="23">
        <f t="shared" si="107"/>
        <v>0</v>
      </c>
      <c r="Q109" s="34">
        <f t="shared" si="108"/>
        <v>12</v>
      </c>
      <c r="R109" s="30">
        <v>1</v>
      </c>
      <c r="S109" s="31">
        <v>2</v>
      </c>
      <c r="T109" s="31"/>
      <c r="U109" s="32"/>
      <c r="V109" s="33"/>
      <c r="W109" s="30">
        <v>1</v>
      </c>
      <c r="X109" s="31">
        <v>2</v>
      </c>
      <c r="Y109" s="31"/>
      <c r="Z109" s="32"/>
      <c r="AA109" s="33"/>
      <c r="AB109" s="56">
        <v>1</v>
      </c>
      <c r="AC109" s="57"/>
      <c r="AD109" s="57"/>
      <c r="AE109" s="58"/>
      <c r="AF109" s="59"/>
      <c r="AG109" s="30" t="s">
        <v>457</v>
      </c>
      <c r="AH109" s="31"/>
      <c r="AI109" s="31"/>
      <c r="AJ109" s="32"/>
      <c r="AK109" s="33"/>
      <c r="AL109" s="30">
        <v>1</v>
      </c>
      <c r="AM109" s="31"/>
      <c r="AN109" s="31"/>
      <c r="AO109" s="32"/>
      <c r="AP109" s="33"/>
      <c r="AQ109" s="56">
        <v>1</v>
      </c>
      <c r="AR109" s="57"/>
      <c r="AS109" s="57"/>
      <c r="AT109" s="58">
        <v>8</v>
      </c>
      <c r="AU109" s="59"/>
      <c r="AV109" s="30">
        <v>1</v>
      </c>
      <c r="AW109" s="31"/>
      <c r="AX109" s="31"/>
      <c r="AY109" s="32"/>
      <c r="AZ109" s="33"/>
      <c r="BA109" s="30" t="s">
        <v>458</v>
      </c>
      <c r="BB109" s="31"/>
      <c r="BC109" s="31"/>
      <c r="BD109" s="32"/>
      <c r="BE109" s="33"/>
      <c r="BF109" s="30" t="s">
        <v>458</v>
      </c>
      <c r="BG109" s="31"/>
      <c r="BH109" s="31"/>
      <c r="BI109" s="32"/>
      <c r="BJ109" s="33"/>
      <c r="BK109" s="56">
        <v>1</v>
      </c>
      <c r="BL109" s="57"/>
      <c r="BM109" s="57"/>
      <c r="BN109" s="58"/>
      <c r="BO109" s="59"/>
      <c r="BP109" s="30">
        <v>1</v>
      </c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56"/>
      <c r="CU109" s="57"/>
      <c r="CV109" s="57"/>
      <c r="CW109" s="58"/>
      <c r="CX109" s="59"/>
      <c r="CY109" s="30"/>
      <c r="CZ109" s="31"/>
      <c r="DA109" s="31"/>
      <c r="DB109" s="32"/>
      <c r="DC109" s="33"/>
      <c r="DD109" s="30">
        <v>1</v>
      </c>
      <c r="DE109" s="31"/>
      <c r="DF109" s="31"/>
      <c r="DG109" s="32"/>
      <c r="DH109" s="33"/>
      <c r="DI109" s="30">
        <v>1</v>
      </c>
      <c r="DJ109" s="31"/>
      <c r="DK109" s="31"/>
      <c r="DL109" s="32"/>
      <c r="DM109" s="33"/>
      <c r="DN109" s="30">
        <v>1</v>
      </c>
      <c r="DO109" s="31"/>
      <c r="DP109" s="31"/>
      <c r="DQ109" s="32"/>
      <c r="DR109" s="33"/>
      <c r="DS109" s="30" t="s">
        <v>12</v>
      </c>
      <c r="DT109" s="31"/>
      <c r="DU109" s="31"/>
      <c r="DV109" s="32"/>
      <c r="DW109" s="33"/>
      <c r="DX109" s="30"/>
      <c r="DY109" s="31"/>
      <c r="DZ109" s="31"/>
      <c r="EA109" s="32"/>
      <c r="EB109" s="33"/>
      <c r="EC109" s="56"/>
      <c r="ED109" s="57"/>
      <c r="EE109" s="57"/>
      <c r="EF109" s="58"/>
      <c r="EG109" s="59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78</v>
      </c>
      <c r="B110" s="47" t="s">
        <v>282</v>
      </c>
      <c r="C110" s="46" t="s">
        <v>283</v>
      </c>
      <c r="D110" s="44" t="s">
        <v>419</v>
      </c>
      <c r="E110" s="36">
        <f t="shared" si="96"/>
        <v>12</v>
      </c>
      <c r="F110" s="36">
        <f t="shared" si="97"/>
        <v>2</v>
      </c>
      <c r="G110" s="36">
        <f t="shared" si="98"/>
        <v>0.33333333333333398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0</v>
      </c>
      <c r="L110" s="37">
        <f t="shared" si="103"/>
        <v>14</v>
      </c>
      <c r="M110" s="23">
        <f t="shared" si="104"/>
        <v>3</v>
      </c>
      <c r="N110" s="23">
        <f t="shared" si="105"/>
        <v>0</v>
      </c>
      <c r="O110" s="23">
        <f t="shared" si="106"/>
        <v>8</v>
      </c>
      <c r="P110" s="23">
        <f t="shared" si="107"/>
        <v>8</v>
      </c>
      <c r="Q110" s="34">
        <f t="shared" si="108"/>
        <v>19</v>
      </c>
      <c r="R110" s="30">
        <v>1</v>
      </c>
      <c r="S110" s="31"/>
      <c r="T110" s="31"/>
      <c r="U110" s="32"/>
      <c r="V110" s="33"/>
      <c r="W110" s="30" t="s">
        <v>457</v>
      </c>
      <c r="X110" s="31"/>
      <c r="Y110" s="31"/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56">
        <v>1</v>
      </c>
      <c r="AR110" s="57"/>
      <c r="AS110" s="57"/>
      <c r="AT110" s="58">
        <v>8</v>
      </c>
      <c r="AU110" s="59"/>
      <c r="AV110" s="30">
        <v>1</v>
      </c>
      <c r="AW110" s="31">
        <v>0.25</v>
      </c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>
        <v>0.75</v>
      </c>
      <c r="BH110" s="31"/>
      <c r="BI110" s="32"/>
      <c r="BJ110" s="33"/>
      <c r="BK110" s="56">
        <v>1</v>
      </c>
      <c r="BL110" s="57"/>
      <c r="BM110" s="57"/>
      <c r="BN110" s="58"/>
      <c r="BO110" s="59"/>
      <c r="BP110" s="30">
        <v>1</v>
      </c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56"/>
      <c r="CU110" s="57"/>
      <c r="CV110" s="57"/>
      <c r="CW110" s="58"/>
      <c r="CX110" s="59"/>
      <c r="CY110" s="30"/>
      <c r="CZ110" s="31"/>
      <c r="DA110" s="31"/>
      <c r="DB110" s="32"/>
      <c r="DC110" s="33"/>
      <c r="DD110" s="30" t="s">
        <v>457</v>
      </c>
      <c r="DE110" s="31"/>
      <c r="DF110" s="31"/>
      <c r="DG110" s="32"/>
      <c r="DH110" s="33"/>
      <c r="DI110" s="30">
        <v>1</v>
      </c>
      <c r="DJ110" s="31">
        <v>2</v>
      </c>
      <c r="DK110" s="31"/>
      <c r="DL110" s="32"/>
      <c r="DM110" s="33">
        <v>8</v>
      </c>
      <c r="DN110" s="30">
        <v>1</v>
      </c>
      <c r="DO110" s="31"/>
      <c r="DP110" s="31"/>
      <c r="DQ110" s="32"/>
      <c r="DR110" s="33"/>
      <c r="DS110" s="30" t="s">
        <v>12</v>
      </c>
      <c r="DT110" s="31"/>
      <c r="DU110" s="31"/>
      <c r="DV110" s="32"/>
      <c r="DW110" s="33"/>
      <c r="DX110" s="30"/>
      <c r="DY110" s="31"/>
      <c r="DZ110" s="31"/>
      <c r="EA110" s="32"/>
      <c r="EB110" s="33"/>
      <c r="EC110" s="56"/>
      <c r="ED110" s="57"/>
      <c r="EE110" s="57"/>
      <c r="EF110" s="58"/>
      <c r="EG110" s="59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80</v>
      </c>
      <c r="B111" s="47" t="s">
        <v>470</v>
      </c>
      <c r="C111" s="46" t="s">
        <v>285</v>
      </c>
      <c r="D111" s="44" t="s">
        <v>483</v>
      </c>
      <c r="E111" s="36">
        <f t="shared" si="96"/>
        <v>11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11</v>
      </c>
      <c r="M111" s="23">
        <f t="shared" si="104"/>
        <v>1.25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1.25</v>
      </c>
      <c r="R111" s="30"/>
      <c r="S111" s="31"/>
      <c r="T111" s="31"/>
      <c r="U111" s="32"/>
      <c r="V111" s="33"/>
      <c r="W111" s="30"/>
      <c r="X111" s="31"/>
      <c r="Y111" s="31"/>
      <c r="Z111" s="32"/>
      <c r="AA111" s="33"/>
      <c r="AB111" s="56"/>
      <c r="AC111" s="57"/>
      <c r="AD111" s="57"/>
      <c r="AE111" s="58"/>
      <c r="AF111" s="59"/>
      <c r="AG111" s="30">
        <v>1</v>
      </c>
      <c r="AH111" s="31">
        <v>0.75</v>
      </c>
      <c r="AI111" s="31"/>
      <c r="AJ111" s="32"/>
      <c r="AK111" s="33"/>
      <c r="AL111" s="30">
        <v>1</v>
      </c>
      <c r="AM111" s="31"/>
      <c r="AN111" s="31"/>
      <c r="AO111" s="32"/>
      <c r="AP111" s="33"/>
      <c r="AQ111" s="56">
        <v>1</v>
      </c>
      <c r="AR111" s="57"/>
      <c r="AS111" s="57"/>
      <c r="AT111" s="58"/>
      <c r="AU111" s="59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>
        <v>1</v>
      </c>
      <c r="BG111" s="31">
        <v>0.5</v>
      </c>
      <c r="BH111" s="31"/>
      <c r="BI111" s="32"/>
      <c r="BJ111" s="33"/>
      <c r="BK111" s="56">
        <v>1</v>
      </c>
      <c r="BL111" s="57"/>
      <c r="BM111" s="57"/>
      <c r="BN111" s="58"/>
      <c r="BO111" s="59"/>
      <c r="BP111" s="30">
        <v>1</v>
      </c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56"/>
      <c r="CU111" s="57"/>
      <c r="CV111" s="57"/>
      <c r="CW111" s="58"/>
      <c r="CX111" s="59"/>
      <c r="CY111" s="30"/>
      <c r="CZ111" s="31"/>
      <c r="DA111" s="31"/>
      <c r="DB111" s="32"/>
      <c r="DC111" s="33"/>
      <c r="DD111" s="30">
        <v>1</v>
      </c>
      <c r="DE111" s="31"/>
      <c r="DF111" s="31"/>
      <c r="DG111" s="32"/>
      <c r="DH111" s="33"/>
      <c r="DI111" s="30">
        <v>1</v>
      </c>
      <c r="DJ111" s="31"/>
      <c r="DK111" s="31"/>
      <c r="DL111" s="32"/>
      <c r="DM111" s="33"/>
      <c r="DN111" s="30">
        <v>1</v>
      </c>
      <c r="DO111" s="31"/>
      <c r="DP111" s="31"/>
      <c r="DQ111" s="32"/>
      <c r="DR111" s="33"/>
      <c r="DS111" s="30" t="s">
        <v>12</v>
      </c>
      <c r="DT111" s="31"/>
      <c r="DU111" s="31"/>
      <c r="DV111" s="32"/>
      <c r="DW111" s="33"/>
      <c r="DX111" s="30"/>
      <c r="DY111" s="31"/>
      <c r="DZ111" s="31"/>
      <c r="EA111" s="32"/>
      <c r="EB111" s="33"/>
      <c r="EC111" s="56"/>
      <c r="ED111" s="57"/>
      <c r="EE111" s="57"/>
      <c r="EF111" s="58"/>
      <c r="EG111" s="59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24</v>
      </c>
      <c r="B112" s="47" t="s">
        <v>189</v>
      </c>
      <c r="C112" s="46" t="s">
        <v>190</v>
      </c>
      <c r="D112" s="44" t="s">
        <v>391</v>
      </c>
      <c r="E112" s="36">
        <f t="shared" si="96"/>
        <v>12</v>
      </c>
      <c r="F112" s="36">
        <f t="shared" si="97"/>
        <v>0</v>
      </c>
      <c r="G112" s="36">
        <f t="shared" si="98"/>
        <v>0</v>
      </c>
      <c r="H112" s="23">
        <f t="shared" si="99"/>
        <v>0</v>
      </c>
      <c r="I112" s="23">
        <f t="shared" si="100"/>
        <v>0</v>
      </c>
      <c r="J112" s="23">
        <f t="shared" si="101"/>
        <v>2</v>
      </c>
      <c r="K112" s="23">
        <f t="shared" si="102"/>
        <v>0</v>
      </c>
      <c r="L112" s="37">
        <f t="shared" si="103"/>
        <v>14</v>
      </c>
      <c r="M112" s="23">
        <f t="shared" si="104"/>
        <v>2.25</v>
      </c>
      <c r="N112" s="23">
        <f t="shared" si="105"/>
        <v>1</v>
      </c>
      <c r="O112" s="23">
        <f t="shared" si="106"/>
        <v>0</v>
      </c>
      <c r="P112" s="23">
        <f t="shared" si="107"/>
        <v>0</v>
      </c>
      <c r="Q112" s="34">
        <f t="shared" si="108"/>
        <v>3.25</v>
      </c>
      <c r="R112" s="30">
        <v>1</v>
      </c>
      <c r="S112" s="31"/>
      <c r="T112" s="31"/>
      <c r="U112" s="32"/>
      <c r="V112" s="33"/>
      <c r="W112" s="30">
        <v>1</v>
      </c>
      <c r="X112" s="31">
        <v>2</v>
      </c>
      <c r="Y112" s="31">
        <v>1</v>
      </c>
      <c r="Z112" s="32"/>
      <c r="AA112" s="33"/>
      <c r="AB112" s="56">
        <v>1</v>
      </c>
      <c r="AC112" s="57"/>
      <c r="AD112" s="57"/>
      <c r="AE112" s="58"/>
      <c r="AF112" s="59"/>
      <c r="AG112" s="30" t="s">
        <v>458</v>
      </c>
      <c r="AH112" s="31"/>
      <c r="AI112" s="31"/>
      <c r="AJ112" s="32"/>
      <c r="AK112" s="33"/>
      <c r="AL112" s="30">
        <v>1</v>
      </c>
      <c r="AM112" s="31"/>
      <c r="AN112" s="31"/>
      <c r="AO112" s="32"/>
      <c r="AP112" s="33"/>
      <c r="AQ112" s="56">
        <v>1</v>
      </c>
      <c r="AR112" s="57">
        <v>0.25</v>
      </c>
      <c r="AS112" s="57"/>
      <c r="AT112" s="58"/>
      <c r="AU112" s="59"/>
      <c r="AV112" s="30">
        <v>1</v>
      </c>
      <c r="AW112" s="31"/>
      <c r="AX112" s="31"/>
      <c r="AY112" s="32"/>
      <c r="AZ112" s="33"/>
      <c r="BA112" s="30">
        <v>1</v>
      </c>
      <c r="BB112" s="31"/>
      <c r="BC112" s="31"/>
      <c r="BD112" s="32"/>
      <c r="BE112" s="33"/>
      <c r="BF112" s="30">
        <v>1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56"/>
      <c r="CU112" s="57"/>
      <c r="CV112" s="57"/>
      <c r="CW112" s="58"/>
      <c r="CX112" s="59"/>
      <c r="CY112" s="30"/>
      <c r="CZ112" s="31"/>
      <c r="DA112" s="31"/>
      <c r="DB112" s="32"/>
      <c r="DC112" s="33"/>
      <c r="DD112" s="30">
        <v>1</v>
      </c>
      <c r="DE112" s="31"/>
      <c r="DF112" s="31"/>
      <c r="DG112" s="32"/>
      <c r="DH112" s="33"/>
      <c r="DI112" s="30" t="s">
        <v>458</v>
      </c>
      <c r="DJ112" s="31"/>
      <c r="DK112" s="31"/>
      <c r="DL112" s="32"/>
      <c r="DM112" s="33"/>
      <c r="DN112" s="30">
        <v>1</v>
      </c>
      <c r="DO112" s="31"/>
      <c r="DP112" s="31"/>
      <c r="DQ112" s="32"/>
      <c r="DR112" s="33"/>
      <c r="DS112" s="30" t="s">
        <v>516</v>
      </c>
      <c r="DT112" s="31"/>
      <c r="DU112" s="31"/>
      <c r="DV112" s="32"/>
      <c r="DW112" s="33"/>
      <c r="DX112" s="30"/>
      <c r="DY112" s="31"/>
      <c r="DZ112" s="31"/>
      <c r="EA112" s="32"/>
      <c r="EB112" s="33"/>
      <c r="EC112" s="56"/>
      <c r="ED112" s="57"/>
      <c r="EE112" s="57"/>
      <c r="EF112" s="58"/>
      <c r="EG112" s="59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99</v>
      </c>
      <c r="B113" s="47" t="s">
        <v>312</v>
      </c>
      <c r="C113" s="46" t="s">
        <v>313</v>
      </c>
      <c r="D113" s="44">
        <v>72182243</v>
      </c>
      <c r="E113" s="36">
        <f t="shared" si="96"/>
        <v>12</v>
      </c>
      <c r="F113" s="36">
        <f t="shared" si="97"/>
        <v>0</v>
      </c>
      <c r="G113" s="36">
        <f t="shared" si="98"/>
        <v>0</v>
      </c>
      <c r="H113" s="23">
        <f t="shared" si="99"/>
        <v>0</v>
      </c>
      <c r="I113" s="23">
        <f t="shared" si="100"/>
        <v>0</v>
      </c>
      <c r="J113" s="23">
        <f t="shared" si="101"/>
        <v>2</v>
      </c>
      <c r="K113" s="23">
        <f t="shared" si="102"/>
        <v>0</v>
      </c>
      <c r="L113" s="37">
        <f t="shared" si="103"/>
        <v>14</v>
      </c>
      <c r="M113" s="23">
        <f t="shared" si="104"/>
        <v>0</v>
      </c>
      <c r="N113" s="23">
        <f t="shared" si="105"/>
        <v>0</v>
      </c>
      <c r="O113" s="23">
        <f t="shared" si="106"/>
        <v>0</v>
      </c>
      <c r="P113" s="23">
        <f t="shared" si="107"/>
        <v>0</v>
      </c>
      <c r="Q113" s="34">
        <f t="shared" si="108"/>
        <v>0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56">
        <v>1</v>
      </c>
      <c r="AC113" s="57"/>
      <c r="AD113" s="57"/>
      <c r="AE113" s="58"/>
      <c r="AF113" s="59"/>
      <c r="AG113" s="30" t="s">
        <v>458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56">
        <v>1</v>
      </c>
      <c r="AR113" s="57"/>
      <c r="AS113" s="57"/>
      <c r="AT113" s="58"/>
      <c r="AU113" s="59"/>
      <c r="AV113" s="30">
        <v>1</v>
      </c>
      <c r="AW113" s="31"/>
      <c r="AX113" s="31"/>
      <c r="AY113" s="32"/>
      <c r="AZ113" s="33"/>
      <c r="BA113" s="30">
        <v>1</v>
      </c>
      <c r="BB113" s="31"/>
      <c r="BC113" s="31"/>
      <c r="BD113" s="32"/>
      <c r="BE113" s="33"/>
      <c r="BF113" s="30">
        <v>1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56"/>
      <c r="CU113" s="57"/>
      <c r="CV113" s="57"/>
      <c r="CW113" s="58"/>
      <c r="CX113" s="59"/>
      <c r="CY113" s="30"/>
      <c r="CZ113" s="31"/>
      <c r="DA113" s="31"/>
      <c r="DB113" s="32"/>
      <c r="DC113" s="33"/>
      <c r="DD113" s="30">
        <v>1</v>
      </c>
      <c r="DE113" s="31"/>
      <c r="DF113" s="31"/>
      <c r="DG113" s="32"/>
      <c r="DH113" s="33"/>
      <c r="DI113" s="30" t="s">
        <v>458</v>
      </c>
      <c r="DJ113" s="31"/>
      <c r="DK113" s="31"/>
      <c r="DL113" s="32"/>
      <c r="DM113" s="33"/>
      <c r="DN113" s="30">
        <v>1</v>
      </c>
      <c r="DO113" s="31"/>
      <c r="DP113" s="31"/>
      <c r="DQ113" s="32"/>
      <c r="DR113" s="33"/>
      <c r="DS113" s="30" t="s">
        <v>516</v>
      </c>
      <c r="DT113" s="31"/>
      <c r="DU113" s="31"/>
      <c r="DV113" s="32"/>
      <c r="DW113" s="33"/>
      <c r="DX113" s="30"/>
      <c r="DY113" s="31"/>
      <c r="DZ113" s="31"/>
      <c r="EA113" s="32"/>
      <c r="EB113" s="33"/>
      <c r="EC113" s="56"/>
      <c r="ED113" s="57"/>
      <c r="EE113" s="57"/>
      <c r="EF113" s="58"/>
      <c r="EG113" s="59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hidden="1" customHeight="1" x14ac:dyDescent="0.25">
      <c r="A114" s="22" t="s">
        <v>106</v>
      </c>
      <c r="B114" s="47" t="s">
        <v>498</v>
      </c>
      <c r="C114" s="72" t="s">
        <v>499</v>
      </c>
      <c r="D114" s="73" t="s">
        <v>511</v>
      </c>
      <c r="E114" s="36">
        <f t="shared" si="96"/>
        <v>3</v>
      </c>
      <c r="F114" s="36">
        <f t="shared" si="97"/>
        <v>0</v>
      </c>
      <c r="G114" s="36">
        <f t="shared" si="98"/>
        <v>0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3</v>
      </c>
      <c r="M114" s="23">
        <f t="shared" si="104"/>
        <v>0</v>
      </c>
      <c r="N114" s="23">
        <f t="shared" si="105"/>
        <v>0</v>
      </c>
      <c r="O114" s="23">
        <f t="shared" si="106"/>
        <v>0</v>
      </c>
      <c r="P114" s="23">
        <f t="shared" si="107"/>
        <v>0</v>
      </c>
      <c r="Q114" s="34">
        <f t="shared" si="108"/>
        <v>0</v>
      </c>
      <c r="R114" s="30"/>
      <c r="S114" s="31"/>
      <c r="T114" s="31"/>
      <c r="U114" s="32"/>
      <c r="V114" s="33"/>
      <c r="W114" s="30"/>
      <c r="X114" s="31"/>
      <c r="Y114" s="31"/>
      <c r="Z114" s="32"/>
      <c r="AA114" s="33"/>
      <c r="AB114" s="56"/>
      <c r="AC114" s="57"/>
      <c r="AD114" s="57"/>
      <c r="AE114" s="58"/>
      <c r="AF114" s="59"/>
      <c r="AG114" s="30"/>
      <c r="AH114" s="31"/>
      <c r="AI114" s="31"/>
      <c r="AJ114" s="32"/>
      <c r="AK114" s="33"/>
      <c r="AL114" s="30"/>
      <c r="AM114" s="31"/>
      <c r="AN114" s="31"/>
      <c r="AO114" s="32"/>
      <c r="AP114" s="33"/>
      <c r="AQ114" s="56"/>
      <c r="AR114" s="57"/>
      <c r="AS114" s="57"/>
      <c r="AT114" s="58"/>
      <c r="AU114" s="59"/>
      <c r="AV114" s="30"/>
      <c r="AW114" s="31"/>
      <c r="AX114" s="31"/>
      <c r="AY114" s="32"/>
      <c r="AZ114" s="33"/>
      <c r="BA114" s="30"/>
      <c r="BB114" s="31"/>
      <c r="BC114" s="31"/>
      <c r="BD114" s="32"/>
      <c r="BE114" s="33"/>
      <c r="BF114" s="30"/>
      <c r="BG114" s="31"/>
      <c r="BH114" s="31"/>
      <c r="BI114" s="32"/>
      <c r="BJ114" s="33"/>
      <c r="BK114" s="56"/>
      <c r="BL114" s="57"/>
      <c r="BM114" s="57"/>
      <c r="BN114" s="58"/>
      <c r="BO114" s="59"/>
      <c r="BP114" s="30"/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56"/>
      <c r="CU114" s="57"/>
      <c r="CV114" s="57"/>
      <c r="CW114" s="58"/>
      <c r="CX114" s="59"/>
      <c r="CY114" s="30"/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 t="s">
        <v>12</v>
      </c>
      <c r="DT114" s="31"/>
      <c r="DU114" s="31"/>
      <c r="DV114" s="32"/>
      <c r="DW114" s="33"/>
      <c r="DX114" s="30"/>
      <c r="DY114" s="31"/>
      <c r="DZ114" s="31"/>
      <c r="EA114" s="32"/>
      <c r="EB114" s="33"/>
      <c r="EC114" s="56"/>
      <c r="ED114" s="57"/>
      <c r="EE114" s="57"/>
      <c r="EF114" s="58"/>
      <c r="EG114" s="59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113</v>
      </c>
      <c r="B115" s="47" t="s">
        <v>500</v>
      </c>
      <c r="C115" s="72" t="s">
        <v>501</v>
      </c>
      <c r="D115" s="73" t="s">
        <v>512</v>
      </c>
      <c r="E115" s="36">
        <f t="shared" si="96"/>
        <v>3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3</v>
      </c>
      <c r="M115" s="23">
        <f t="shared" si="104"/>
        <v>0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</v>
      </c>
      <c r="R115" s="30"/>
      <c r="S115" s="31"/>
      <c r="T115" s="31"/>
      <c r="U115" s="32"/>
      <c r="V115" s="33"/>
      <c r="W115" s="30"/>
      <c r="X115" s="31"/>
      <c r="Y115" s="31"/>
      <c r="Z115" s="32"/>
      <c r="AA115" s="33"/>
      <c r="AB115" s="56"/>
      <c r="AC115" s="57"/>
      <c r="AD115" s="57"/>
      <c r="AE115" s="58"/>
      <c r="AF115" s="59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56"/>
      <c r="AR115" s="57"/>
      <c r="AS115" s="57"/>
      <c r="AT115" s="58"/>
      <c r="AU115" s="59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56"/>
      <c r="BL115" s="57"/>
      <c r="BM115" s="57"/>
      <c r="BN115" s="58"/>
      <c r="BO115" s="59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56"/>
      <c r="CU115" s="57"/>
      <c r="CV115" s="57"/>
      <c r="CW115" s="58"/>
      <c r="CX115" s="59"/>
      <c r="CY115" s="30"/>
      <c r="CZ115" s="31"/>
      <c r="DA115" s="31"/>
      <c r="DB115" s="32"/>
      <c r="DC115" s="33"/>
      <c r="DD115" s="30">
        <v>1</v>
      </c>
      <c r="DE115" s="31"/>
      <c r="DF115" s="31"/>
      <c r="DG115" s="32"/>
      <c r="DH115" s="33"/>
      <c r="DI115" s="30">
        <v>1</v>
      </c>
      <c r="DJ115" s="31"/>
      <c r="DK115" s="31"/>
      <c r="DL115" s="32"/>
      <c r="DM115" s="33"/>
      <c r="DN115" s="30">
        <v>1</v>
      </c>
      <c r="DO115" s="31"/>
      <c r="DP115" s="31"/>
      <c r="DQ115" s="32"/>
      <c r="DR115" s="33"/>
      <c r="DS115" s="30" t="s">
        <v>12</v>
      </c>
      <c r="DT115" s="31"/>
      <c r="DU115" s="31"/>
      <c r="DV115" s="32"/>
      <c r="DW115" s="33"/>
      <c r="DX115" s="30"/>
      <c r="DY115" s="31"/>
      <c r="DZ115" s="31"/>
      <c r="EA115" s="32"/>
      <c r="EB115" s="33"/>
      <c r="EC115" s="56"/>
      <c r="ED115" s="57"/>
      <c r="EE115" s="57"/>
      <c r="EF115" s="58"/>
      <c r="EG115" s="59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120</v>
      </c>
      <c r="B116" s="47" t="s">
        <v>344</v>
      </c>
      <c r="C116" s="46" t="s">
        <v>345</v>
      </c>
      <c r="D116" s="44" t="s">
        <v>436</v>
      </c>
      <c r="E116" s="36">
        <f t="shared" si="96"/>
        <v>8.3099999999999987</v>
      </c>
      <c r="F116" s="36">
        <f t="shared" si="97"/>
        <v>4.6900000000000013</v>
      </c>
      <c r="G116" s="36">
        <f t="shared" si="98"/>
        <v>0.66666666666666796</v>
      </c>
      <c r="H116" s="23">
        <f t="shared" si="99"/>
        <v>0</v>
      </c>
      <c r="I116" s="23">
        <f t="shared" si="100"/>
        <v>0</v>
      </c>
      <c r="J116" s="23">
        <f t="shared" si="101"/>
        <v>1</v>
      </c>
      <c r="K116" s="23">
        <f t="shared" si="102"/>
        <v>0</v>
      </c>
      <c r="L116" s="37">
        <f t="shared" si="103"/>
        <v>14</v>
      </c>
      <c r="M116" s="23">
        <f t="shared" si="104"/>
        <v>1.5</v>
      </c>
      <c r="N116" s="23">
        <f t="shared" si="105"/>
        <v>0</v>
      </c>
      <c r="O116" s="23">
        <f t="shared" si="106"/>
        <v>0</v>
      </c>
      <c r="P116" s="23">
        <f t="shared" si="107"/>
        <v>0</v>
      </c>
      <c r="Q116" s="34">
        <f t="shared" si="108"/>
        <v>1.5</v>
      </c>
      <c r="R116" s="30">
        <v>1</v>
      </c>
      <c r="S116" s="31"/>
      <c r="T116" s="31"/>
      <c r="U116" s="32"/>
      <c r="V116" s="33"/>
      <c r="W116" s="30" t="s">
        <v>457</v>
      </c>
      <c r="X116" s="31"/>
      <c r="Y116" s="31"/>
      <c r="Z116" s="32"/>
      <c r="AA116" s="33"/>
      <c r="AB116" s="56">
        <v>1</v>
      </c>
      <c r="AC116" s="57"/>
      <c r="AD116" s="57"/>
      <c r="AE116" s="58"/>
      <c r="AF116" s="59"/>
      <c r="AG116" s="30" t="s">
        <v>458</v>
      </c>
      <c r="AH116" s="31"/>
      <c r="AI116" s="31"/>
      <c r="AJ116" s="32"/>
      <c r="AK116" s="33"/>
      <c r="AL116" s="30">
        <v>1</v>
      </c>
      <c r="AM116" s="31">
        <v>0.25</v>
      </c>
      <c r="AN116" s="31"/>
      <c r="AO116" s="32"/>
      <c r="AP116" s="33"/>
      <c r="AQ116" s="56">
        <v>1</v>
      </c>
      <c r="AR116" s="57">
        <v>0.25</v>
      </c>
      <c r="AS116" s="57"/>
      <c r="AT116" s="58"/>
      <c r="AU116" s="59"/>
      <c r="AV116" s="30">
        <v>0.31</v>
      </c>
      <c r="AW116" s="31"/>
      <c r="AX116" s="31"/>
      <c r="AY116" s="32"/>
      <c r="AZ116" s="33"/>
      <c r="BA116" s="30" t="s">
        <v>457</v>
      </c>
      <c r="BB116" s="31"/>
      <c r="BC116" s="31"/>
      <c r="BD116" s="32"/>
      <c r="BE116" s="33"/>
      <c r="BF116" s="30" t="s">
        <v>457</v>
      </c>
      <c r="BG116" s="31"/>
      <c r="BH116" s="31"/>
      <c r="BI116" s="32"/>
      <c r="BJ116" s="33"/>
      <c r="BK116" s="56">
        <v>1</v>
      </c>
      <c r="BL116" s="57"/>
      <c r="BM116" s="57"/>
      <c r="BN116" s="58"/>
      <c r="BO116" s="59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56"/>
      <c r="CU116" s="57"/>
      <c r="CV116" s="57"/>
      <c r="CW116" s="58"/>
      <c r="CX116" s="59"/>
      <c r="CY116" s="30"/>
      <c r="CZ116" s="31"/>
      <c r="DA116" s="31"/>
      <c r="DB116" s="32"/>
      <c r="DC116" s="33"/>
      <c r="DD116" s="30">
        <v>1</v>
      </c>
      <c r="DE116" s="31">
        <v>1</v>
      </c>
      <c r="DF116" s="31"/>
      <c r="DG116" s="32"/>
      <c r="DH116" s="33"/>
      <c r="DI116" s="30">
        <v>1</v>
      </c>
      <c r="DJ116" s="31"/>
      <c r="DK116" s="31"/>
      <c r="DL116" s="32"/>
      <c r="DM116" s="33"/>
      <c r="DN116" s="30" t="s">
        <v>457</v>
      </c>
      <c r="DO116" s="31"/>
      <c r="DP116" s="31"/>
      <c r="DQ116" s="32"/>
      <c r="DR116" s="33"/>
      <c r="DS116" s="30" t="s">
        <v>12</v>
      </c>
      <c r="DT116" s="31"/>
      <c r="DU116" s="31"/>
      <c r="DV116" s="32"/>
      <c r="DW116" s="33"/>
      <c r="DX116" s="30"/>
      <c r="DY116" s="31"/>
      <c r="DZ116" s="31"/>
      <c r="EA116" s="32"/>
      <c r="EB116" s="33"/>
      <c r="EC116" s="56"/>
      <c r="ED116" s="57"/>
      <c r="EE116" s="57"/>
      <c r="EF116" s="58"/>
      <c r="EG116" s="59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hidden="1" customHeight="1" x14ac:dyDescent="0.25">
      <c r="A117" s="22" t="s">
        <v>123</v>
      </c>
      <c r="B117" s="47" t="s">
        <v>349</v>
      </c>
      <c r="C117" s="46" t="s">
        <v>350</v>
      </c>
      <c r="D117" s="44" t="s">
        <v>439</v>
      </c>
      <c r="E117" s="36">
        <f t="shared" si="96"/>
        <v>14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14</v>
      </c>
      <c r="M117" s="23">
        <f t="shared" si="104"/>
        <v>1.25</v>
      </c>
      <c r="N117" s="23">
        <f t="shared" si="105"/>
        <v>0</v>
      </c>
      <c r="O117" s="23">
        <f t="shared" si="106"/>
        <v>8</v>
      </c>
      <c r="P117" s="23">
        <f t="shared" si="107"/>
        <v>0</v>
      </c>
      <c r="Q117" s="34">
        <f t="shared" si="108"/>
        <v>9.25</v>
      </c>
      <c r="R117" s="30">
        <v>1</v>
      </c>
      <c r="S117" s="31"/>
      <c r="T117" s="31"/>
      <c r="U117" s="32"/>
      <c r="V117" s="33"/>
      <c r="W117" s="30">
        <v>1</v>
      </c>
      <c r="X117" s="31">
        <v>1.25</v>
      </c>
      <c r="Y117" s="31"/>
      <c r="Z117" s="32"/>
      <c r="AA117" s="33"/>
      <c r="AB117" s="56">
        <v>1</v>
      </c>
      <c r="AC117" s="57"/>
      <c r="AD117" s="57"/>
      <c r="AE117" s="58"/>
      <c r="AF117" s="59"/>
      <c r="AG117" s="30">
        <v>1</v>
      </c>
      <c r="AH117" s="31"/>
      <c r="AI117" s="31"/>
      <c r="AJ117" s="32"/>
      <c r="AK117" s="33"/>
      <c r="AL117" s="30">
        <v>1</v>
      </c>
      <c r="AM117" s="31"/>
      <c r="AN117" s="31"/>
      <c r="AO117" s="32"/>
      <c r="AP117" s="33"/>
      <c r="AQ117" s="56">
        <v>1</v>
      </c>
      <c r="AR117" s="57"/>
      <c r="AS117" s="57"/>
      <c r="AT117" s="58">
        <v>8</v>
      </c>
      <c r="AU117" s="59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56">
        <v>1</v>
      </c>
      <c r="BL117" s="57"/>
      <c r="BM117" s="57"/>
      <c r="BN117" s="58"/>
      <c r="BO117" s="59"/>
      <c r="BP117" s="30">
        <v>1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56"/>
      <c r="CU117" s="57"/>
      <c r="CV117" s="57"/>
      <c r="CW117" s="58"/>
      <c r="CX117" s="59"/>
      <c r="CY117" s="30"/>
      <c r="CZ117" s="31"/>
      <c r="DA117" s="31"/>
      <c r="DB117" s="32"/>
      <c r="DC117" s="33"/>
      <c r="DD117" s="30">
        <v>1</v>
      </c>
      <c r="DE117" s="31"/>
      <c r="DF117" s="31"/>
      <c r="DG117" s="32"/>
      <c r="DH117" s="33"/>
      <c r="DI117" s="30">
        <v>1</v>
      </c>
      <c r="DJ117" s="31"/>
      <c r="DK117" s="31"/>
      <c r="DL117" s="32"/>
      <c r="DM117" s="33"/>
      <c r="DN117" s="30">
        <v>1</v>
      </c>
      <c r="DO117" s="31"/>
      <c r="DP117" s="31"/>
      <c r="DQ117" s="32"/>
      <c r="DR117" s="33"/>
      <c r="DS117" s="30" t="s">
        <v>12</v>
      </c>
      <c r="DT117" s="31"/>
      <c r="DU117" s="31"/>
      <c r="DV117" s="32"/>
      <c r="DW117" s="33"/>
      <c r="DX117" s="30"/>
      <c r="DY117" s="31"/>
      <c r="DZ117" s="31"/>
      <c r="EA117" s="32"/>
      <c r="EB117" s="33"/>
      <c r="EC117" s="56"/>
      <c r="ED117" s="57"/>
      <c r="EE117" s="57"/>
      <c r="EF117" s="58"/>
      <c r="EG117" s="59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128</v>
      </c>
      <c r="B118" s="47" t="s">
        <v>357</v>
      </c>
      <c r="C118" s="46" t="s">
        <v>358</v>
      </c>
      <c r="D118" s="44" t="s">
        <v>442</v>
      </c>
      <c r="E118" s="36">
        <f t="shared" si="96"/>
        <v>14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14</v>
      </c>
      <c r="M118" s="23">
        <f t="shared" si="104"/>
        <v>0.5</v>
      </c>
      <c r="N118" s="23">
        <f t="shared" si="105"/>
        <v>0</v>
      </c>
      <c r="O118" s="23">
        <f t="shared" si="106"/>
        <v>8</v>
      </c>
      <c r="P118" s="23">
        <f t="shared" si="107"/>
        <v>0</v>
      </c>
      <c r="Q118" s="34">
        <f t="shared" si="108"/>
        <v>8.5</v>
      </c>
      <c r="R118" s="30">
        <v>1</v>
      </c>
      <c r="S118" s="31"/>
      <c r="T118" s="31"/>
      <c r="U118" s="32"/>
      <c r="V118" s="33"/>
      <c r="W118" s="30">
        <v>1</v>
      </c>
      <c r="X118" s="31"/>
      <c r="Y118" s="31"/>
      <c r="Z118" s="32"/>
      <c r="AA118" s="33"/>
      <c r="AB118" s="56">
        <v>1</v>
      </c>
      <c r="AC118" s="57"/>
      <c r="AD118" s="57"/>
      <c r="AE118" s="58"/>
      <c r="AF118" s="59"/>
      <c r="AG118" s="30">
        <v>1</v>
      </c>
      <c r="AH118" s="31"/>
      <c r="AI118" s="31"/>
      <c r="AJ118" s="32"/>
      <c r="AK118" s="33"/>
      <c r="AL118" s="30">
        <v>1</v>
      </c>
      <c r="AM118" s="31"/>
      <c r="AN118" s="31"/>
      <c r="AO118" s="32"/>
      <c r="AP118" s="33"/>
      <c r="AQ118" s="56">
        <v>1</v>
      </c>
      <c r="AR118" s="57"/>
      <c r="AS118" s="57"/>
      <c r="AT118" s="58">
        <v>8</v>
      </c>
      <c r="AU118" s="59"/>
      <c r="AV118" s="30">
        <v>1</v>
      </c>
      <c r="AW118" s="31"/>
      <c r="AX118" s="31"/>
      <c r="AY118" s="32"/>
      <c r="AZ118" s="33"/>
      <c r="BA118" s="30">
        <v>1</v>
      </c>
      <c r="BB118" s="31"/>
      <c r="BC118" s="31"/>
      <c r="BD118" s="32"/>
      <c r="BE118" s="33"/>
      <c r="BF118" s="30">
        <v>1</v>
      </c>
      <c r="BG118" s="31">
        <v>0.5</v>
      </c>
      <c r="BH118" s="31"/>
      <c r="BI118" s="32"/>
      <c r="BJ118" s="33"/>
      <c r="BK118" s="56">
        <v>1</v>
      </c>
      <c r="BL118" s="57"/>
      <c r="BM118" s="57"/>
      <c r="BN118" s="58"/>
      <c r="BO118" s="59"/>
      <c r="BP118" s="30">
        <v>1</v>
      </c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56"/>
      <c r="CU118" s="57"/>
      <c r="CV118" s="57"/>
      <c r="CW118" s="58"/>
      <c r="CX118" s="59"/>
      <c r="CY118" s="30"/>
      <c r="CZ118" s="31"/>
      <c r="DA118" s="31"/>
      <c r="DB118" s="32"/>
      <c r="DC118" s="33"/>
      <c r="DD118" s="30">
        <v>1</v>
      </c>
      <c r="DE118" s="31"/>
      <c r="DF118" s="31"/>
      <c r="DG118" s="32"/>
      <c r="DH118" s="33"/>
      <c r="DI118" s="30">
        <v>1</v>
      </c>
      <c r="DJ118" s="31"/>
      <c r="DK118" s="31"/>
      <c r="DL118" s="32"/>
      <c r="DM118" s="33"/>
      <c r="DN118" s="30">
        <v>1</v>
      </c>
      <c r="DO118" s="31"/>
      <c r="DP118" s="31"/>
      <c r="DQ118" s="32"/>
      <c r="DR118" s="33"/>
      <c r="DS118" s="30" t="s">
        <v>12</v>
      </c>
      <c r="DT118" s="31"/>
      <c r="DU118" s="31"/>
      <c r="DV118" s="32"/>
      <c r="DW118" s="33"/>
      <c r="DX118" s="30"/>
      <c r="DY118" s="31"/>
      <c r="DZ118" s="31"/>
      <c r="EA118" s="32"/>
      <c r="EB118" s="33"/>
      <c r="EC118" s="56"/>
      <c r="ED118" s="57"/>
      <c r="EE118" s="57"/>
      <c r="EF118" s="58"/>
      <c r="EG118" s="59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519</v>
      </c>
      <c r="B119" s="47" t="s">
        <v>359</v>
      </c>
      <c r="C119" s="46" t="s">
        <v>360</v>
      </c>
      <c r="D119" s="44">
        <v>46949457</v>
      </c>
      <c r="E119" s="36">
        <f t="shared" si="96"/>
        <v>13</v>
      </c>
      <c r="F119" s="36">
        <f t="shared" si="97"/>
        <v>1</v>
      </c>
      <c r="G119" s="36">
        <f t="shared" si="98"/>
        <v>0.16666666666666699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14</v>
      </c>
      <c r="M119" s="23">
        <f t="shared" si="104"/>
        <v>0</v>
      </c>
      <c r="N119" s="23">
        <f t="shared" si="105"/>
        <v>0</v>
      </c>
      <c r="O119" s="23">
        <f t="shared" si="106"/>
        <v>0</v>
      </c>
      <c r="P119" s="23">
        <f t="shared" si="107"/>
        <v>40</v>
      </c>
      <c r="Q119" s="34">
        <f t="shared" si="108"/>
        <v>40</v>
      </c>
      <c r="R119" s="30">
        <v>1</v>
      </c>
      <c r="S119" s="31"/>
      <c r="T119" s="31"/>
      <c r="U119" s="32"/>
      <c r="V119" s="33"/>
      <c r="W119" s="30">
        <v>1</v>
      </c>
      <c r="X119" s="31"/>
      <c r="Y119" s="31"/>
      <c r="Z119" s="32"/>
      <c r="AA119" s="33"/>
      <c r="AB119" s="56">
        <v>1</v>
      </c>
      <c r="AC119" s="57"/>
      <c r="AD119" s="57"/>
      <c r="AE119" s="58"/>
      <c r="AF119" s="59">
        <v>8</v>
      </c>
      <c r="AG119" s="30">
        <v>1</v>
      </c>
      <c r="AH119" s="31"/>
      <c r="AI119" s="31"/>
      <c r="AJ119" s="32"/>
      <c r="AK119" s="33">
        <v>8</v>
      </c>
      <c r="AL119" s="30">
        <v>1</v>
      </c>
      <c r="AM119" s="31"/>
      <c r="AN119" s="31"/>
      <c r="AO119" s="32"/>
      <c r="AP119" s="33">
        <v>8</v>
      </c>
      <c r="AQ119" s="56" t="s">
        <v>457</v>
      </c>
      <c r="AR119" s="57"/>
      <c r="AS119" s="57"/>
      <c r="AT119" s="58"/>
      <c r="AU119" s="59"/>
      <c r="AV119" s="30">
        <v>1</v>
      </c>
      <c r="AW119" s="31"/>
      <c r="AX119" s="31"/>
      <c r="AY119" s="32"/>
      <c r="AZ119" s="33">
        <v>8</v>
      </c>
      <c r="BA119" s="30">
        <v>1</v>
      </c>
      <c r="BB119" s="31"/>
      <c r="BC119" s="31"/>
      <c r="BD119" s="32"/>
      <c r="BE119" s="33">
        <v>8</v>
      </c>
      <c r="BF119" s="30">
        <v>1</v>
      </c>
      <c r="BG119" s="31"/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/>
      <c r="BR119" s="31"/>
      <c r="BS119" s="32"/>
      <c r="BT119" s="33"/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56"/>
      <c r="CU119" s="57"/>
      <c r="CV119" s="57"/>
      <c r="CW119" s="58"/>
      <c r="CX119" s="59"/>
      <c r="CY119" s="30"/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 t="s">
        <v>12</v>
      </c>
      <c r="DT119" s="31"/>
      <c r="DU119" s="31"/>
      <c r="DV119" s="32"/>
      <c r="DW119" s="33"/>
      <c r="DX119" s="30"/>
      <c r="DY119" s="31"/>
      <c r="DZ119" s="31"/>
      <c r="EA119" s="32"/>
      <c r="EB119" s="33"/>
      <c r="EC119" s="56"/>
      <c r="ED119" s="57"/>
      <c r="EE119" s="57"/>
      <c r="EF119" s="58"/>
      <c r="EG119" s="59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hidden="1" customHeight="1" x14ac:dyDescent="0.25">
      <c r="A120" s="22" t="s">
        <v>130</v>
      </c>
      <c r="B120" s="47" t="s">
        <v>472</v>
      </c>
      <c r="C120" s="46" t="s">
        <v>473</v>
      </c>
      <c r="D120" s="44" t="s">
        <v>485</v>
      </c>
      <c r="E120" s="36">
        <f t="shared" si="96"/>
        <v>11</v>
      </c>
      <c r="F120" s="36">
        <f t="shared" si="97"/>
        <v>0</v>
      </c>
      <c r="G120" s="36">
        <f t="shared" si="98"/>
        <v>0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11</v>
      </c>
      <c r="M120" s="23">
        <f t="shared" si="104"/>
        <v>0.5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0.5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56"/>
      <c r="AC120" s="57"/>
      <c r="AD120" s="57"/>
      <c r="AE120" s="58"/>
      <c r="AF120" s="59"/>
      <c r="AG120" s="30">
        <v>1</v>
      </c>
      <c r="AH120" s="31">
        <v>0.5</v>
      </c>
      <c r="AI120" s="31"/>
      <c r="AJ120" s="32"/>
      <c r="AK120" s="33"/>
      <c r="AL120" s="30">
        <v>1</v>
      </c>
      <c r="AM120" s="31"/>
      <c r="AN120" s="31"/>
      <c r="AO120" s="32"/>
      <c r="AP120" s="33"/>
      <c r="AQ120" s="56">
        <v>1</v>
      </c>
      <c r="AR120" s="57"/>
      <c r="AS120" s="57"/>
      <c r="AT120" s="58"/>
      <c r="AU120" s="59"/>
      <c r="AV120" s="30">
        <v>1</v>
      </c>
      <c r="AW120" s="31"/>
      <c r="AX120" s="31"/>
      <c r="AY120" s="32"/>
      <c r="AZ120" s="33"/>
      <c r="BA120" s="30">
        <v>1</v>
      </c>
      <c r="BB120" s="31"/>
      <c r="BC120" s="31"/>
      <c r="BD120" s="32"/>
      <c r="BE120" s="33"/>
      <c r="BF120" s="30">
        <v>1</v>
      </c>
      <c r="BG120" s="31"/>
      <c r="BH120" s="31"/>
      <c r="BI120" s="32"/>
      <c r="BJ120" s="33"/>
      <c r="BK120" s="56">
        <v>1</v>
      </c>
      <c r="BL120" s="57"/>
      <c r="BM120" s="57"/>
      <c r="BN120" s="58"/>
      <c r="BO120" s="59"/>
      <c r="BP120" s="30">
        <v>1</v>
      </c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56"/>
      <c r="CU120" s="57"/>
      <c r="CV120" s="57"/>
      <c r="CW120" s="58"/>
      <c r="CX120" s="59"/>
      <c r="CY120" s="30"/>
      <c r="CZ120" s="31"/>
      <c r="DA120" s="31"/>
      <c r="DB120" s="32"/>
      <c r="DC120" s="33"/>
      <c r="DD120" s="30">
        <v>1</v>
      </c>
      <c r="DE120" s="31"/>
      <c r="DF120" s="31"/>
      <c r="DG120" s="32"/>
      <c r="DH120" s="33"/>
      <c r="DI120" s="30">
        <v>1</v>
      </c>
      <c r="DJ120" s="31"/>
      <c r="DK120" s="31"/>
      <c r="DL120" s="32"/>
      <c r="DM120" s="33"/>
      <c r="DN120" s="30">
        <v>1</v>
      </c>
      <c r="DO120" s="31"/>
      <c r="DP120" s="31"/>
      <c r="DQ120" s="32"/>
      <c r="DR120" s="33"/>
      <c r="DS120" s="30" t="s">
        <v>12</v>
      </c>
      <c r="DT120" s="31"/>
      <c r="DU120" s="31"/>
      <c r="DV120" s="32"/>
      <c r="DW120" s="33"/>
      <c r="DX120" s="30"/>
      <c r="DY120" s="31"/>
      <c r="DZ120" s="31"/>
      <c r="EA120" s="32"/>
      <c r="EB120" s="33"/>
      <c r="EC120" s="56"/>
      <c r="ED120" s="57"/>
      <c r="EE120" s="57"/>
      <c r="EF120" s="58"/>
      <c r="EG120" s="59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142</v>
      </c>
      <c r="B121" s="47" t="s">
        <v>504</v>
      </c>
      <c r="C121" s="72" t="s">
        <v>505</v>
      </c>
      <c r="D121" s="73" t="s">
        <v>514</v>
      </c>
      <c r="E121" s="36">
        <f t="shared" si="96"/>
        <v>3</v>
      </c>
      <c r="F121" s="36">
        <f t="shared" si="97"/>
        <v>0</v>
      </c>
      <c r="G121" s="36">
        <f t="shared" si="98"/>
        <v>0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3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0</v>
      </c>
      <c r="Q121" s="34">
        <f t="shared" si="108"/>
        <v>0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56"/>
      <c r="AC121" s="57"/>
      <c r="AD121" s="57"/>
      <c r="AE121" s="58"/>
      <c r="AF121" s="59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56"/>
      <c r="AR121" s="57"/>
      <c r="AS121" s="57"/>
      <c r="AT121" s="58"/>
      <c r="AU121" s="59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56"/>
      <c r="BL121" s="57"/>
      <c r="BM121" s="57"/>
      <c r="BN121" s="58"/>
      <c r="BO121" s="59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56"/>
      <c r="CU121" s="57"/>
      <c r="CV121" s="57"/>
      <c r="CW121" s="58"/>
      <c r="CX121" s="59"/>
      <c r="CY121" s="30"/>
      <c r="CZ121" s="31"/>
      <c r="DA121" s="31"/>
      <c r="DB121" s="32"/>
      <c r="DC121" s="33"/>
      <c r="DD121" s="30">
        <v>1</v>
      </c>
      <c r="DE121" s="31"/>
      <c r="DF121" s="31"/>
      <c r="DG121" s="32"/>
      <c r="DH121" s="33"/>
      <c r="DI121" s="30">
        <v>1</v>
      </c>
      <c r="DJ121" s="31"/>
      <c r="DK121" s="31"/>
      <c r="DL121" s="32"/>
      <c r="DM121" s="33"/>
      <c r="DN121" s="30">
        <v>1</v>
      </c>
      <c r="DO121" s="31"/>
      <c r="DP121" s="31"/>
      <c r="DQ121" s="32"/>
      <c r="DR121" s="33"/>
      <c r="DS121" s="30" t="s">
        <v>12</v>
      </c>
      <c r="DT121" s="31"/>
      <c r="DU121" s="31"/>
      <c r="DV121" s="32"/>
      <c r="DW121" s="33"/>
      <c r="DX121" s="30"/>
      <c r="DY121" s="31"/>
      <c r="DZ121" s="31"/>
      <c r="EA121" s="32"/>
      <c r="EB121" s="33"/>
      <c r="EC121" s="56"/>
      <c r="ED121" s="57"/>
      <c r="EE121" s="57"/>
      <c r="EF121" s="58"/>
      <c r="EG121" s="59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hidden="1" customHeight="1" x14ac:dyDescent="0.25">
      <c r="A122" s="22" t="s">
        <v>20</v>
      </c>
      <c r="B122" s="47" t="s">
        <v>181</v>
      </c>
      <c r="C122" s="46" t="s">
        <v>182</v>
      </c>
      <c r="D122" s="44" t="s">
        <v>389</v>
      </c>
      <c r="E122" s="36">
        <f t="shared" si="96"/>
        <v>6</v>
      </c>
      <c r="F122" s="36">
        <f t="shared" si="97"/>
        <v>5</v>
      </c>
      <c r="G122" s="36">
        <f t="shared" si="98"/>
        <v>0.83333333333333492</v>
      </c>
      <c r="H122" s="23">
        <f t="shared" si="99"/>
        <v>0</v>
      </c>
      <c r="I122" s="23">
        <f t="shared" si="100"/>
        <v>0</v>
      </c>
      <c r="J122" s="23">
        <f t="shared" si="101"/>
        <v>4</v>
      </c>
      <c r="K122" s="23">
        <f t="shared" si="102"/>
        <v>0</v>
      </c>
      <c r="L122" s="37">
        <f t="shared" si="103"/>
        <v>15</v>
      </c>
      <c r="M122" s="23">
        <f t="shared" si="104"/>
        <v>4.25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4.25</v>
      </c>
      <c r="R122" s="30">
        <v>1</v>
      </c>
      <c r="S122" s="31">
        <v>1</v>
      </c>
      <c r="T122" s="31"/>
      <c r="U122" s="32"/>
      <c r="V122" s="33"/>
      <c r="W122" s="30">
        <v>1</v>
      </c>
      <c r="X122" s="31">
        <v>0.25</v>
      </c>
      <c r="Y122" s="31"/>
      <c r="Z122" s="32"/>
      <c r="AA122" s="33"/>
      <c r="AB122" s="56">
        <v>1</v>
      </c>
      <c r="AC122" s="57"/>
      <c r="AD122" s="57"/>
      <c r="AE122" s="58"/>
      <c r="AF122" s="59"/>
      <c r="AG122" s="30" t="s">
        <v>457</v>
      </c>
      <c r="AH122" s="31"/>
      <c r="AI122" s="31"/>
      <c r="AJ122" s="32"/>
      <c r="AK122" s="33"/>
      <c r="AL122" s="30">
        <v>1</v>
      </c>
      <c r="AM122" s="31">
        <v>2</v>
      </c>
      <c r="AN122" s="31"/>
      <c r="AO122" s="32"/>
      <c r="AP122" s="33"/>
      <c r="AQ122" s="56" t="s">
        <v>457</v>
      </c>
      <c r="AR122" s="57"/>
      <c r="AS122" s="57"/>
      <c r="AT122" s="58"/>
      <c r="AU122" s="59"/>
      <c r="AV122" s="30" t="s">
        <v>457</v>
      </c>
      <c r="AW122" s="31"/>
      <c r="AX122" s="31"/>
      <c r="AY122" s="32"/>
      <c r="AZ122" s="33"/>
      <c r="BA122" s="30" t="s">
        <v>457</v>
      </c>
      <c r="BB122" s="31"/>
      <c r="BC122" s="31"/>
      <c r="BD122" s="32"/>
      <c r="BE122" s="33"/>
      <c r="BF122" s="30" t="s">
        <v>457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>
        <v>1</v>
      </c>
      <c r="BR122" s="31"/>
      <c r="BS122" s="32"/>
      <c r="BT122" s="33"/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56"/>
      <c r="CU122" s="57"/>
      <c r="CV122" s="57"/>
      <c r="CW122" s="58"/>
      <c r="CX122" s="59"/>
      <c r="CY122" s="30"/>
      <c r="CZ122" s="31"/>
      <c r="DA122" s="31"/>
      <c r="DB122" s="32"/>
      <c r="DC122" s="33"/>
      <c r="DD122" s="30" t="s">
        <v>458</v>
      </c>
      <c r="DE122" s="31"/>
      <c r="DF122" s="31"/>
      <c r="DG122" s="32"/>
      <c r="DH122" s="33"/>
      <c r="DI122" s="30" t="s">
        <v>458</v>
      </c>
      <c r="DJ122" s="31"/>
      <c r="DK122" s="31"/>
      <c r="DL122" s="32"/>
      <c r="DM122" s="33"/>
      <c r="DN122" s="30" t="s">
        <v>458</v>
      </c>
      <c r="DO122" s="31"/>
      <c r="DP122" s="31"/>
      <c r="DQ122" s="32"/>
      <c r="DR122" s="33"/>
      <c r="DS122" s="30" t="s">
        <v>458</v>
      </c>
      <c r="DT122" s="31"/>
      <c r="DU122" s="31"/>
      <c r="DV122" s="32"/>
      <c r="DW122" s="33"/>
      <c r="DX122" s="30"/>
      <c r="DY122" s="31"/>
      <c r="DZ122" s="31"/>
      <c r="EA122" s="32"/>
      <c r="EB122" s="33"/>
      <c r="EC122" s="56"/>
      <c r="ED122" s="57"/>
      <c r="EE122" s="57"/>
      <c r="EF122" s="58"/>
      <c r="EG122" s="59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hidden="1" customHeight="1" x14ac:dyDescent="0.25">
      <c r="A123" s="22" t="s">
        <v>144</v>
      </c>
      <c r="B123" s="47" t="s">
        <v>474</v>
      </c>
      <c r="C123" s="46" t="s">
        <v>475</v>
      </c>
      <c r="D123" s="44" t="s">
        <v>486</v>
      </c>
      <c r="E123" s="36">
        <f t="shared" si="96"/>
        <v>11</v>
      </c>
      <c r="F123" s="36">
        <f t="shared" si="97"/>
        <v>0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0</v>
      </c>
      <c r="L123" s="37">
        <f t="shared" si="103"/>
        <v>11</v>
      </c>
      <c r="M123" s="23">
        <f t="shared" si="104"/>
        <v>0.5</v>
      </c>
      <c r="N123" s="23">
        <f t="shared" si="105"/>
        <v>0</v>
      </c>
      <c r="O123" s="23">
        <f t="shared" si="106"/>
        <v>0</v>
      </c>
      <c r="P123" s="23">
        <f t="shared" si="107"/>
        <v>0</v>
      </c>
      <c r="Q123" s="34">
        <f t="shared" si="108"/>
        <v>0.5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56"/>
      <c r="AC123" s="57"/>
      <c r="AD123" s="57"/>
      <c r="AE123" s="58"/>
      <c r="AF123" s="59"/>
      <c r="AG123" s="30">
        <v>1</v>
      </c>
      <c r="AH123" s="31">
        <v>0.5</v>
      </c>
      <c r="AI123" s="31"/>
      <c r="AJ123" s="32"/>
      <c r="AK123" s="33"/>
      <c r="AL123" s="30">
        <v>1</v>
      </c>
      <c r="AM123" s="31"/>
      <c r="AN123" s="31"/>
      <c r="AO123" s="32"/>
      <c r="AP123" s="33"/>
      <c r="AQ123" s="56">
        <v>1</v>
      </c>
      <c r="AR123" s="57"/>
      <c r="AS123" s="57"/>
      <c r="AT123" s="58"/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56"/>
      <c r="CU123" s="57"/>
      <c r="CV123" s="57"/>
      <c r="CW123" s="58"/>
      <c r="CX123" s="59"/>
      <c r="CY123" s="30"/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>
        <v>1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 t="s">
        <v>12</v>
      </c>
      <c r="DT123" s="31"/>
      <c r="DU123" s="31"/>
      <c r="DV123" s="32"/>
      <c r="DW123" s="33"/>
      <c r="DX123" s="30"/>
      <c r="DY123" s="31"/>
      <c r="DZ123" s="31"/>
      <c r="EA123" s="32"/>
      <c r="EB123" s="33"/>
      <c r="EC123" s="56"/>
      <c r="ED123" s="57"/>
      <c r="EE123" s="57"/>
      <c r="EF123" s="58"/>
      <c r="EG123" s="59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hidden="1" customHeight="1" x14ac:dyDescent="0.25">
      <c r="A124" s="22" t="s">
        <v>147</v>
      </c>
      <c r="B124" s="47" t="s">
        <v>382</v>
      </c>
      <c r="C124" s="46" t="s">
        <v>384</v>
      </c>
      <c r="D124" s="44" t="s">
        <v>450</v>
      </c>
      <c r="E124" s="36">
        <f t="shared" si="96"/>
        <v>11</v>
      </c>
      <c r="F124" s="36">
        <f t="shared" si="97"/>
        <v>0</v>
      </c>
      <c r="G124" s="36">
        <f t="shared" si="98"/>
        <v>0</v>
      </c>
      <c r="H124" s="23">
        <f t="shared" si="99"/>
        <v>3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14</v>
      </c>
      <c r="M124" s="23">
        <f t="shared" si="104"/>
        <v>2.5</v>
      </c>
      <c r="N124" s="23">
        <f t="shared" si="105"/>
        <v>0</v>
      </c>
      <c r="O124" s="23">
        <f t="shared" si="106"/>
        <v>8</v>
      </c>
      <c r="P124" s="23">
        <f t="shared" si="107"/>
        <v>0</v>
      </c>
      <c r="Q124" s="34">
        <f t="shared" si="108"/>
        <v>10.5</v>
      </c>
      <c r="R124" s="30">
        <v>1</v>
      </c>
      <c r="S124" s="31"/>
      <c r="T124" s="31"/>
      <c r="U124" s="32"/>
      <c r="V124" s="33"/>
      <c r="W124" s="30">
        <v>1</v>
      </c>
      <c r="X124" s="31">
        <v>2</v>
      </c>
      <c r="Y124" s="31"/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/>
      <c r="AI124" s="31"/>
      <c r="AJ124" s="32"/>
      <c r="AK124" s="33"/>
      <c r="AL124" s="30">
        <v>1</v>
      </c>
      <c r="AM124" s="31"/>
      <c r="AN124" s="31"/>
      <c r="AO124" s="32"/>
      <c r="AP124" s="33"/>
      <c r="AQ124" s="56">
        <v>1</v>
      </c>
      <c r="AR124" s="57"/>
      <c r="AS124" s="57"/>
      <c r="AT124" s="58">
        <v>8</v>
      </c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>
        <v>0.5</v>
      </c>
      <c r="BH124" s="31"/>
      <c r="BI124" s="32"/>
      <c r="BJ124" s="33"/>
      <c r="BK124" s="56">
        <v>1</v>
      </c>
      <c r="BL124" s="57"/>
      <c r="BM124" s="57"/>
      <c r="BN124" s="58"/>
      <c r="BO124" s="59"/>
      <c r="BP124" s="30">
        <v>1</v>
      </c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56"/>
      <c r="CU124" s="57"/>
      <c r="CV124" s="57"/>
      <c r="CW124" s="58"/>
      <c r="CX124" s="59"/>
      <c r="CY124" s="30"/>
      <c r="CZ124" s="31"/>
      <c r="DA124" s="31"/>
      <c r="DB124" s="32"/>
      <c r="DC124" s="33"/>
      <c r="DD124" s="30" t="s">
        <v>491</v>
      </c>
      <c r="DE124" s="31"/>
      <c r="DF124" s="31"/>
      <c r="DG124" s="32"/>
      <c r="DH124" s="33"/>
      <c r="DI124" s="30" t="s">
        <v>491</v>
      </c>
      <c r="DJ124" s="31"/>
      <c r="DK124" s="31"/>
      <c r="DL124" s="32"/>
      <c r="DM124" s="33"/>
      <c r="DN124" s="30" t="s">
        <v>491</v>
      </c>
      <c r="DO124" s="31"/>
      <c r="DP124" s="31"/>
      <c r="DQ124" s="32"/>
      <c r="DR124" s="33"/>
      <c r="DS124" s="30" t="s">
        <v>12</v>
      </c>
      <c r="DT124" s="31"/>
      <c r="DU124" s="31"/>
      <c r="DV124" s="32"/>
      <c r="DW124" s="33"/>
      <c r="DX124" s="30"/>
      <c r="DY124" s="31"/>
      <c r="DZ124" s="31"/>
      <c r="EA124" s="32"/>
      <c r="EB124" s="33"/>
      <c r="EC124" s="56"/>
      <c r="ED124" s="57"/>
      <c r="EE124" s="57"/>
      <c r="EF124" s="58"/>
      <c r="EG124" s="59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37</v>
      </c>
      <c r="B125" s="47" t="s">
        <v>215</v>
      </c>
      <c r="C125" s="46" t="s">
        <v>216</v>
      </c>
      <c r="D125" s="44">
        <v>47941239</v>
      </c>
      <c r="E125" s="36">
        <f t="shared" si="96"/>
        <v>12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2</v>
      </c>
      <c r="K125" s="23">
        <f t="shared" si="102"/>
        <v>0</v>
      </c>
      <c r="L125" s="37">
        <f t="shared" si="103"/>
        <v>14</v>
      </c>
      <c r="M125" s="23">
        <f t="shared" si="104"/>
        <v>13</v>
      </c>
      <c r="N125" s="23">
        <f t="shared" si="105"/>
        <v>6.25</v>
      </c>
      <c r="O125" s="23">
        <f t="shared" si="106"/>
        <v>10</v>
      </c>
      <c r="P125" s="23">
        <f t="shared" si="107"/>
        <v>72</v>
      </c>
      <c r="Q125" s="34">
        <f t="shared" si="108"/>
        <v>101.25</v>
      </c>
      <c r="R125" s="30">
        <v>1</v>
      </c>
      <c r="S125" s="31">
        <v>1</v>
      </c>
      <c r="T125" s="31"/>
      <c r="U125" s="32"/>
      <c r="V125" s="33">
        <v>8</v>
      </c>
      <c r="W125" s="30">
        <v>1</v>
      </c>
      <c r="X125" s="31"/>
      <c r="Y125" s="31"/>
      <c r="Z125" s="32"/>
      <c r="AA125" s="33"/>
      <c r="AB125" s="56">
        <v>1</v>
      </c>
      <c r="AC125" s="57"/>
      <c r="AD125" s="57"/>
      <c r="AE125" s="58"/>
      <c r="AF125" s="59">
        <v>8</v>
      </c>
      <c r="AG125" s="30">
        <v>1</v>
      </c>
      <c r="AH125" s="31">
        <v>1</v>
      </c>
      <c r="AI125" s="31"/>
      <c r="AJ125" s="32"/>
      <c r="AK125" s="33">
        <v>8</v>
      </c>
      <c r="AL125" s="30">
        <v>1</v>
      </c>
      <c r="AM125" s="31">
        <v>1</v>
      </c>
      <c r="AN125" s="31"/>
      <c r="AO125" s="32"/>
      <c r="AP125" s="33">
        <v>8</v>
      </c>
      <c r="AQ125" s="56">
        <v>1</v>
      </c>
      <c r="AR125" s="57"/>
      <c r="AS125" s="57"/>
      <c r="AT125" s="58">
        <v>10</v>
      </c>
      <c r="AU125" s="59">
        <v>8</v>
      </c>
      <c r="AV125" s="30">
        <v>1</v>
      </c>
      <c r="AW125" s="31">
        <v>2</v>
      </c>
      <c r="AX125" s="31">
        <v>1</v>
      </c>
      <c r="AY125" s="32"/>
      <c r="AZ125" s="33">
        <v>8</v>
      </c>
      <c r="BA125" s="30">
        <v>1</v>
      </c>
      <c r="BB125" s="31">
        <v>2</v>
      </c>
      <c r="BC125" s="31">
        <v>0.5</v>
      </c>
      <c r="BD125" s="32"/>
      <c r="BE125" s="33">
        <v>8</v>
      </c>
      <c r="BF125" s="30">
        <v>1</v>
      </c>
      <c r="BG125" s="31"/>
      <c r="BH125" s="31"/>
      <c r="BI125" s="32"/>
      <c r="BJ125" s="33"/>
      <c r="BK125" s="56" t="s">
        <v>458</v>
      </c>
      <c r="BL125" s="57"/>
      <c r="BM125" s="57"/>
      <c r="BN125" s="58"/>
      <c r="BO125" s="59">
        <v>0</v>
      </c>
      <c r="BP125" s="30">
        <v>1</v>
      </c>
      <c r="BQ125" s="31">
        <v>2</v>
      </c>
      <c r="BR125" s="31">
        <v>0.75</v>
      </c>
      <c r="BS125" s="32"/>
      <c r="BT125" s="33">
        <v>8</v>
      </c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56"/>
      <c r="CU125" s="57"/>
      <c r="CV125" s="57"/>
      <c r="CW125" s="58"/>
      <c r="CX125" s="59"/>
      <c r="CY125" s="30"/>
      <c r="CZ125" s="31"/>
      <c r="DA125" s="31"/>
      <c r="DB125" s="32"/>
      <c r="DC125" s="33"/>
      <c r="DD125" s="30">
        <v>1</v>
      </c>
      <c r="DE125" s="31">
        <v>2</v>
      </c>
      <c r="DF125" s="31">
        <v>2</v>
      </c>
      <c r="DG125" s="32"/>
      <c r="DH125" s="33"/>
      <c r="DI125" s="30" t="s">
        <v>458</v>
      </c>
      <c r="DJ125" s="31"/>
      <c r="DK125" s="31"/>
      <c r="DL125" s="32"/>
      <c r="DM125" s="33"/>
      <c r="DN125" s="30">
        <v>1</v>
      </c>
      <c r="DO125" s="31">
        <v>2</v>
      </c>
      <c r="DP125" s="31">
        <v>2</v>
      </c>
      <c r="DQ125" s="32"/>
      <c r="DR125" s="33">
        <v>8</v>
      </c>
      <c r="DS125" s="30" t="s">
        <v>517</v>
      </c>
      <c r="DT125" s="31"/>
      <c r="DU125" s="31"/>
      <c r="DV125" s="32"/>
      <c r="DW125" s="33"/>
      <c r="DX125" s="30"/>
      <c r="DY125" s="31"/>
      <c r="DZ125" s="31"/>
      <c r="EA125" s="32"/>
      <c r="EB125" s="33"/>
      <c r="EC125" s="56"/>
      <c r="ED125" s="57"/>
      <c r="EE125" s="57"/>
      <c r="EF125" s="58"/>
      <c r="EG125" s="59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hidden="1" customHeight="1" x14ac:dyDescent="0.25">
      <c r="A126" s="22" t="s">
        <v>85</v>
      </c>
      <c r="B126" s="47" t="s">
        <v>294</v>
      </c>
      <c r="C126" s="46" t="s">
        <v>295</v>
      </c>
      <c r="D126" s="44">
        <v>42403148</v>
      </c>
      <c r="E126" s="36">
        <f t="shared" si="96"/>
        <v>13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1</v>
      </c>
      <c r="K126" s="23">
        <f t="shared" si="102"/>
        <v>1</v>
      </c>
      <c r="L126" s="37">
        <f t="shared" si="103"/>
        <v>15</v>
      </c>
      <c r="M126" s="23">
        <f t="shared" si="104"/>
        <v>3.5</v>
      </c>
      <c r="N126" s="23">
        <f t="shared" si="105"/>
        <v>0</v>
      </c>
      <c r="O126" s="23">
        <f t="shared" si="106"/>
        <v>8</v>
      </c>
      <c r="P126" s="23">
        <f t="shared" si="107"/>
        <v>88</v>
      </c>
      <c r="Q126" s="34">
        <f t="shared" si="108"/>
        <v>99.5</v>
      </c>
      <c r="R126" s="30">
        <v>1</v>
      </c>
      <c r="S126" s="31">
        <v>1</v>
      </c>
      <c r="T126" s="31"/>
      <c r="U126" s="32"/>
      <c r="V126" s="33">
        <v>8</v>
      </c>
      <c r="W126" s="30">
        <v>1</v>
      </c>
      <c r="X126" s="31"/>
      <c r="Y126" s="31"/>
      <c r="Z126" s="32"/>
      <c r="AA126" s="33"/>
      <c r="AB126" s="56">
        <v>1</v>
      </c>
      <c r="AC126" s="57">
        <v>1</v>
      </c>
      <c r="AD126" s="57"/>
      <c r="AE126" s="58"/>
      <c r="AF126" s="59">
        <v>8</v>
      </c>
      <c r="AG126" s="30" t="s">
        <v>458</v>
      </c>
      <c r="AH126" s="31"/>
      <c r="AI126" s="31"/>
      <c r="AJ126" s="32"/>
      <c r="AK126" s="33"/>
      <c r="AL126" s="30">
        <v>1</v>
      </c>
      <c r="AM126" s="31"/>
      <c r="AN126" s="31"/>
      <c r="AO126" s="32"/>
      <c r="AP126" s="33">
        <v>8</v>
      </c>
      <c r="AQ126" s="56">
        <v>1</v>
      </c>
      <c r="AR126" s="57"/>
      <c r="AS126" s="57"/>
      <c r="AT126" s="58">
        <v>8</v>
      </c>
      <c r="AU126" s="59">
        <v>8</v>
      </c>
      <c r="AV126" s="30">
        <v>1</v>
      </c>
      <c r="AW126" s="31"/>
      <c r="AX126" s="31"/>
      <c r="AY126" s="32"/>
      <c r="AZ126" s="33">
        <v>8</v>
      </c>
      <c r="BA126" s="30">
        <v>1</v>
      </c>
      <c r="BB126" s="31">
        <v>1</v>
      </c>
      <c r="BC126" s="31"/>
      <c r="BD126" s="32"/>
      <c r="BE126" s="33">
        <v>8</v>
      </c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>
        <v>8</v>
      </c>
      <c r="BP126" s="30">
        <v>1</v>
      </c>
      <c r="BQ126" s="31">
        <v>0.5</v>
      </c>
      <c r="BR126" s="31"/>
      <c r="BS126" s="32"/>
      <c r="BT126" s="33">
        <v>8</v>
      </c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56"/>
      <c r="CU126" s="57"/>
      <c r="CV126" s="57"/>
      <c r="CW126" s="58"/>
      <c r="CX126" s="59"/>
      <c r="CY126" s="30"/>
      <c r="CZ126" s="31"/>
      <c r="DA126" s="31"/>
      <c r="DB126" s="32"/>
      <c r="DC126" s="33"/>
      <c r="DD126" s="30">
        <v>1</v>
      </c>
      <c r="DE126" s="31"/>
      <c r="DF126" s="31"/>
      <c r="DG126" s="32"/>
      <c r="DH126" s="33">
        <v>8</v>
      </c>
      <c r="DI126" s="30">
        <v>1</v>
      </c>
      <c r="DJ126" s="31"/>
      <c r="DK126" s="31"/>
      <c r="DL126" s="32"/>
      <c r="DM126" s="33">
        <v>8</v>
      </c>
      <c r="DN126" s="30">
        <v>1</v>
      </c>
      <c r="DO126" s="31"/>
      <c r="DP126" s="31"/>
      <c r="DQ126" s="32"/>
      <c r="DR126" s="33">
        <v>8</v>
      </c>
      <c r="DS126" s="30" t="s">
        <v>459</v>
      </c>
      <c r="DT126" s="31"/>
      <c r="DU126" s="31"/>
      <c r="DV126" s="32"/>
      <c r="DW126" s="33"/>
      <c r="DX126" s="30"/>
      <c r="DY126" s="31"/>
      <c r="DZ126" s="31"/>
      <c r="EA126" s="32"/>
      <c r="EB126" s="33"/>
      <c r="EC126" s="56"/>
      <c r="ED126" s="57"/>
      <c r="EE126" s="57"/>
      <c r="EF126" s="58"/>
      <c r="EG126" s="59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hidden="1" customHeight="1" x14ac:dyDescent="0.25">
      <c r="A127" s="22" t="s">
        <v>93</v>
      </c>
      <c r="B127" s="47" t="s">
        <v>300</v>
      </c>
      <c r="C127" s="46" t="s">
        <v>301</v>
      </c>
      <c r="D127" s="44">
        <v>73525961</v>
      </c>
      <c r="E127" s="36">
        <f t="shared" si="96"/>
        <v>14</v>
      </c>
      <c r="F127" s="36">
        <f t="shared" si="97"/>
        <v>0</v>
      </c>
      <c r="G127" s="36">
        <f t="shared" si="98"/>
        <v>0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1</v>
      </c>
      <c r="L127" s="37">
        <f t="shared" si="103"/>
        <v>15</v>
      </c>
      <c r="M127" s="23">
        <f t="shared" si="104"/>
        <v>3.75</v>
      </c>
      <c r="N127" s="23">
        <f t="shared" si="105"/>
        <v>2</v>
      </c>
      <c r="O127" s="23">
        <f t="shared" si="106"/>
        <v>0</v>
      </c>
      <c r="P127" s="23">
        <f t="shared" si="107"/>
        <v>0</v>
      </c>
      <c r="Q127" s="34">
        <f t="shared" si="108"/>
        <v>5.75</v>
      </c>
      <c r="R127" s="30">
        <v>1</v>
      </c>
      <c r="S127" s="31"/>
      <c r="T127" s="31"/>
      <c r="U127" s="32"/>
      <c r="V127" s="33"/>
      <c r="W127" s="30">
        <v>1</v>
      </c>
      <c r="X127" s="31">
        <v>2</v>
      </c>
      <c r="Y127" s="31">
        <v>2</v>
      </c>
      <c r="Z127" s="32"/>
      <c r="AA127" s="33"/>
      <c r="AB127" s="56">
        <v>1</v>
      </c>
      <c r="AC127" s="57"/>
      <c r="AD127" s="57"/>
      <c r="AE127" s="58"/>
      <c r="AF127" s="59"/>
      <c r="AG127" s="30">
        <v>1</v>
      </c>
      <c r="AH127" s="31">
        <v>0.25</v>
      </c>
      <c r="AI127" s="31"/>
      <c r="AJ127" s="32"/>
      <c r="AK127" s="33"/>
      <c r="AL127" s="30">
        <v>1</v>
      </c>
      <c r="AM127" s="31">
        <v>1.25</v>
      </c>
      <c r="AN127" s="31"/>
      <c r="AO127" s="32"/>
      <c r="AP127" s="33"/>
      <c r="AQ127" s="56">
        <v>1</v>
      </c>
      <c r="AR127" s="57">
        <v>0.25</v>
      </c>
      <c r="AS127" s="57"/>
      <c r="AT127" s="58"/>
      <c r="AU127" s="59"/>
      <c r="AV127" s="30">
        <v>1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56">
        <v>1</v>
      </c>
      <c r="BL127" s="57"/>
      <c r="BM127" s="57"/>
      <c r="BN127" s="58"/>
      <c r="BO127" s="59"/>
      <c r="BP127" s="30">
        <v>1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56"/>
      <c r="CU127" s="57"/>
      <c r="CV127" s="57"/>
      <c r="CW127" s="58"/>
      <c r="CX127" s="59"/>
      <c r="CY127" s="30"/>
      <c r="CZ127" s="31"/>
      <c r="DA127" s="31"/>
      <c r="DB127" s="32"/>
      <c r="DC127" s="33"/>
      <c r="DD127" s="30">
        <v>1</v>
      </c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 t="s">
        <v>459</v>
      </c>
      <c r="DT127" s="31"/>
      <c r="DU127" s="31"/>
      <c r="DV127" s="32"/>
      <c r="DW127" s="33"/>
      <c r="DX127" s="30"/>
      <c r="DY127" s="31"/>
      <c r="DZ127" s="31"/>
      <c r="EA127" s="32"/>
      <c r="EB127" s="33"/>
      <c r="EC127" s="56"/>
      <c r="ED127" s="57"/>
      <c r="EE127" s="57"/>
      <c r="EF127" s="58"/>
      <c r="EG127" s="59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hidden="1" customHeight="1" x14ac:dyDescent="0.25">
      <c r="A128" s="22" t="s">
        <v>131</v>
      </c>
      <c r="B128" s="47" t="s">
        <v>361</v>
      </c>
      <c r="C128" s="46" t="s">
        <v>362</v>
      </c>
      <c r="D128" s="44">
        <v>73501156</v>
      </c>
      <c r="E128" s="36">
        <f t="shared" si="96"/>
        <v>13.97</v>
      </c>
      <c r="F128" s="36">
        <f t="shared" si="97"/>
        <v>2.9999999999999361E-2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1</v>
      </c>
      <c r="L128" s="37">
        <f t="shared" si="103"/>
        <v>15</v>
      </c>
      <c r="M128" s="23">
        <f t="shared" si="104"/>
        <v>3.75</v>
      </c>
      <c r="N128" s="23">
        <f t="shared" si="105"/>
        <v>1</v>
      </c>
      <c r="O128" s="23">
        <f t="shared" si="106"/>
        <v>0</v>
      </c>
      <c r="P128" s="23">
        <f t="shared" si="107"/>
        <v>0</v>
      </c>
      <c r="Q128" s="34">
        <f t="shared" si="108"/>
        <v>4.75</v>
      </c>
      <c r="R128" s="30">
        <v>1</v>
      </c>
      <c r="S128" s="31">
        <v>0.25</v>
      </c>
      <c r="T128" s="31"/>
      <c r="U128" s="32"/>
      <c r="V128" s="33"/>
      <c r="W128" s="30">
        <v>1</v>
      </c>
      <c r="X128" s="31">
        <v>2</v>
      </c>
      <c r="Y128" s="31">
        <v>1</v>
      </c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>
        <v>0.5</v>
      </c>
      <c r="AI128" s="31"/>
      <c r="AJ128" s="32"/>
      <c r="AK128" s="33"/>
      <c r="AL128" s="30">
        <v>1</v>
      </c>
      <c r="AM128" s="31">
        <v>1</v>
      </c>
      <c r="AN128" s="31"/>
      <c r="AO128" s="32"/>
      <c r="AP128" s="33"/>
      <c r="AQ128" s="56">
        <v>1</v>
      </c>
      <c r="AR128" s="57"/>
      <c r="AS128" s="57"/>
      <c r="AT128" s="58"/>
      <c r="AU128" s="59"/>
      <c r="AV128" s="30">
        <v>1</v>
      </c>
      <c r="AW128" s="31"/>
      <c r="AX128" s="31"/>
      <c r="AY128" s="32"/>
      <c r="AZ128" s="33"/>
      <c r="BA128" s="30">
        <v>1</v>
      </c>
      <c r="BB128" s="31"/>
      <c r="BC128" s="31"/>
      <c r="BD128" s="32"/>
      <c r="BE128" s="33"/>
      <c r="BF128" s="30">
        <v>0.97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>
        <v>1</v>
      </c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56"/>
      <c r="CU128" s="57"/>
      <c r="CV128" s="57"/>
      <c r="CW128" s="58"/>
      <c r="CX128" s="59"/>
      <c r="CY128" s="30"/>
      <c r="CZ128" s="31"/>
      <c r="DA128" s="31"/>
      <c r="DB128" s="32"/>
      <c r="DC128" s="33"/>
      <c r="DD128" s="30">
        <v>1</v>
      </c>
      <c r="DE128" s="31"/>
      <c r="DF128" s="31"/>
      <c r="DG128" s="32"/>
      <c r="DH128" s="33"/>
      <c r="DI128" s="30">
        <v>1</v>
      </c>
      <c r="DJ128" s="31"/>
      <c r="DK128" s="31"/>
      <c r="DL128" s="32"/>
      <c r="DM128" s="33"/>
      <c r="DN128" s="30">
        <v>1</v>
      </c>
      <c r="DO128" s="31"/>
      <c r="DP128" s="31"/>
      <c r="DQ128" s="32"/>
      <c r="DR128" s="33"/>
      <c r="DS128" s="30" t="s">
        <v>459</v>
      </c>
      <c r="DT128" s="31"/>
      <c r="DU128" s="31"/>
      <c r="DV128" s="32"/>
      <c r="DW128" s="33"/>
      <c r="DX128" s="30"/>
      <c r="DY128" s="31"/>
      <c r="DZ128" s="31"/>
      <c r="EA128" s="32"/>
      <c r="EB128" s="33"/>
      <c r="EC128" s="56"/>
      <c r="ED128" s="57"/>
      <c r="EE128" s="57"/>
      <c r="EF128" s="58"/>
      <c r="EG128" s="59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hidden="1" customHeight="1" x14ac:dyDescent="0.25">
      <c r="A129" s="22" t="s">
        <v>150</v>
      </c>
      <c r="B129" s="49"/>
      <c r="C129" s="50"/>
      <c r="D129" s="44"/>
      <c r="E129" s="36">
        <f t="shared" si="96"/>
        <v>0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0</v>
      </c>
      <c r="M129" s="23">
        <f t="shared" si="104"/>
        <v>0</v>
      </c>
      <c r="N129" s="23">
        <f t="shared" si="105"/>
        <v>0</v>
      </c>
      <c r="O129" s="23">
        <f t="shared" si="106"/>
        <v>0</v>
      </c>
      <c r="P129" s="23">
        <f t="shared" si="107"/>
        <v>0</v>
      </c>
      <c r="Q129" s="34">
        <f t="shared" si="108"/>
        <v>0</v>
      </c>
      <c r="R129" s="30"/>
      <c r="S129" s="31"/>
      <c r="T129" s="31"/>
      <c r="U129" s="32"/>
      <c r="V129" s="33"/>
      <c r="W129" s="30"/>
      <c r="X129" s="31"/>
      <c r="Y129" s="31"/>
      <c r="Z129" s="32"/>
      <c r="AA129" s="33"/>
      <c r="AB129" s="56"/>
      <c r="AC129" s="57"/>
      <c r="AD129" s="57"/>
      <c r="AE129" s="58"/>
      <c r="AF129" s="59"/>
      <c r="AG129" s="30"/>
      <c r="AH129" s="31"/>
      <c r="AI129" s="31"/>
      <c r="AJ129" s="32"/>
      <c r="AK129" s="33"/>
      <c r="AL129" s="30"/>
      <c r="AM129" s="31"/>
      <c r="AN129" s="31"/>
      <c r="AO129" s="32"/>
      <c r="AP129" s="33"/>
      <c r="AQ129" s="56"/>
      <c r="AR129" s="57"/>
      <c r="AS129" s="57"/>
      <c r="AT129" s="58"/>
      <c r="AU129" s="59"/>
      <c r="AV129" s="30"/>
      <c r="AW129" s="31"/>
      <c r="AX129" s="31"/>
      <c r="AY129" s="32"/>
      <c r="AZ129" s="33"/>
      <c r="BA129" s="30"/>
      <c r="BB129" s="31"/>
      <c r="BC129" s="31"/>
      <c r="BD129" s="32"/>
      <c r="BE129" s="33"/>
      <c r="BF129" s="30"/>
      <c r="BG129" s="31"/>
      <c r="BH129" s="31"/>
      <c r="BI129" s="32"/>
      <c r="BJ129" s="33"/>
      <c r="BK129" s="56"/>
      <c r="BL129" s="57"/>
      <c r="BM129" s="57"/>
      <c r="BN129" s="58"/>
      <c r="BO129" s="59"/>
      <c r="BP129" s="30"/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56"/>
      <c r="CU129" s="57"/>
      <c r="CV129" s="57"/>
      <c r="CW129" s="58"/>
      <c r="CX129" s="59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56"/>
      <c r="ED129" s="57"/>
      <c r="EE129" s="57"/>
      <c r="EF129" s="58"/>
      <c r="EG129" s="59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hidden="1" customHeight="1" x14ac:dyDescent="0.25">
      <c r="A130" s="22" t="s">
        <v>151</v>
      </c>
      <c r="B130" s="49"/>
      <c r="C130" s="50"/>
      <c r="D130" s="44"/>
      <c r="E130" s="36">
        <f t="shared" si="96"/>
        <v>0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0</v>
      </c>
      <c r="M130" s="23">
        <f t="shared" si="104"/>
        <v>0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0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56"/>
      <c r="AC130" s="57"/>
      <c r="AD130" s="57"/>
      <c r="AE130" s="58"/>
      <c r="AF130" s="59"/>
      <c r="AG130" s="30"/>
      <c r="AH130" s="31"/>
      <c r="AI130" s="31"/>
      <c r="AJ130" s="32"/>
      <c r="AK130" s="33"/>
      <c r="AL130" s="30"/>
      <c r="AM130" s="31"/>
      <c r="AN130" s="31"/>
      <c r="AO130" s="32"/>
      <c r="AP130" s="33"/>
      <c r="AQ130" s="56"/>
      <c r="AR130" s="57"/>
      <c r="AS130" s="57"/>
      <c r="AT130" s="58"/>
      <c r="AU130" s="59"/>
      <c r="AV130" s="30"/>
      <c r="AW130" s="31"/>
      <c r="AX130" s="31"/>
      <c r="AY130" s="32"/>
      <c r="AZ130" s="33"/>
      <c r="BA130" s="30"/>
      <c r="BB130" s="31"/>
      <c r="BC130" s="31"/>
      <c r="BD130" s="32"/>
      <c r="BE130" s="33"/>
      <c r="BF130" s="30"/>
      <c r="BG130" s="31"/>
      <c r="BH130" s="31"/>
      <c r="BI130" s="32"/>
      <c r="BJ130" s="33"/>
      <c r="BK130" s="56"/>
      <c r="BL130" s="57"/>
      <c r="BM130" s="57"/>
      <c r="BN130" s="58"/>
      <c r="BO130" s="59"/>
      <c r="BP130" s="30"/>
      <c r="BQ130" s="31"/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56"/>
      <c r="CU130" s="57"/>
      <c r="CV130" s="57"/>
      <c r="CW130" s="58"/>
      <c r="CX130" s="59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56"/>
      <c r="ED130" s="57"/>
      <c r="EE130" s="57"/>
      <c r="EF130" s="58"/>
      <c r="EG130" s="59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hidden="1" customHeight="1" x14ac:dyDescent="0.25">
      <c r="A131" s="22" t="s">
        <v>152</v>
      </c>
      <c r="B131" s="49"/>
      <c r="C131" s="50"/>
      <c r="D131" s="44"/>
      <c r="E131" s="36">
        <f t="shared" si="96"/>
        <v>0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0</v>
      </c>
      <c r="M131" s="23">
        <f t="shared" si="104"/>
        <v>0</v>
      </c>
      <c r="N131" s="23">
        <f t="shared" si="105"/>
        <v>0</v>
      </c>
      <c r="O131" s="23">
        <f t="shared" si="106"/>
        <v>0</v>
      </c>
      <c r="P131" s="23">
        <f t="shared" si="107"/>
        <v>0</v>
      </c>
      <c r="Q131" s="34">
        <f t="shared" si="108"/>
        <v>0</v>
      </c>
      <c r="R131" s="30"/>
      <c r="S131" s="31"/>
      <c r="T131" s="31"/>
      <c r="U131" s="32"/>
      <c r="V131" s="33"/>
      <c r="W131" s="30"/>
      <c r="X131" s="31"/>
      <c r="Y131" s="31"/>
      <c r="Z131" s="32"/>
      <c r="AA131" s="33"/>
      <c r="AB131" s="56"/>
      <c r="AC131" s="57"/>
      <c r="AD131" s="57"/>
      <c r="AE131" s="58"/>
      <c r="AF131" s="59"/>
      <c r="AG131" s="30"/>
      <c r="AH131" s="31"/>
      <c r="AI131" s="31"/>
      <c r="AJ131" s="32"/>
      <c r="AK131" s="33"/>
      <c r="AL131" s="30"/>
      <c r="AM131" s="31"/>
      <c r="AN131" s="31"/>
      <c r="AO131" s="32"/>
      <c r="AP131" s="33"/>
      <c r="AQ131" s="56"/>
      <c r="AR131" s="57"/>
      <c r="AS131" s="57"/>
      <c r="AT131" s="58"/>
      <c r="AU131" s="59"/>
      <c r="AV131" s="30"/>
      <c r="AW131" s="31"/>
      <c r="AX131" s="31"/>
      <c r="AY131" s="32"/>
      <c r="AZ131" s="33"/>
      <c r="BA131" s="30"/>
      <c r="BB131" s="31"/>
      <c r="BC131" s="31"/>
      <c r="BD131" s="32"/>
      <c r="BE131" s="33"/>
      <c r="BF131" s="30"/>
      <c r="BG131" s="31"/>
      <c r="BH131" s="31"/>
      <c r="BI131" s="32"/>
      <c r="BJ131" s="33"/>
      <c r="BK131" s="56"/>
      <c r="BL131" s="57"/>
      <c r="BM131" s="57"/>
      <c r="BN131" s="58"/>
      <c r="BO131" s="59"/>
      <c r="BP131" s="30"/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56"/>
      <c r="CU131" s="57"/>
      <c r="CV131" s="57"/>
      <c r="CW131" s="58"/>
      <c r="CX131" s="59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56"/>
      <c r="ED131" s="57"/>
      <c r="EE131" s="57"/>
      <c r="EF131" s="58"/>
      <c r="EG131" s="59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hidden="1" customHeight="1" x14ac:dyDescent="0.25">
      <c r="A132" s="22" t="s">
        <v>153</v>
      </c>
      <c r="B132" s="49"/>
      <c r="C132" s="50"/>
      <c r="D132" s="44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56"/>
      <c r="AC132" s="57"/>
      <c r="AD132" s="57"/>
      <c r="AE132" s="58"/>
      <c r="AF132" s="59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56"/>
      <c r="AR132" s="57"/>
      <c r="AS132" s="57"/>
      <c r="AT132" s="58"/>
      <c r="AU132" s="59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56"/>
      <c r="BL132" s="57"/>
      <c r="BM132" s="57"/>
      <c r="BN132" s="58"/>
      <c r="BO132" s="59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56"/>
      <c r="CU132" s="57"/>
      <c r="CV132" s="57"/>
      <c r="CW132" s="58"/>
      <c r="CX132" s="59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56"/>
      <c r="ED132" s="57"/>
      <c r="EE132" s="57"/>
      <c r="EF132" s="58"/>
      <c r="EG132" s="59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hidden="1" customHeight="1" x14ac:dyDescent="0.25">
      <c r="A133" s="22" t="s">
        <v>154</v>
      </c>
      <c r="B133" s="49"/>
      <c r="C133" s="50"/>
      <c r="D133" s="44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56"/>
      <c r="AC133" s="57"/>
      <c r="AD133" s="57"/>
      <c r="AE133" s="58"/>
      <c r="AF133" s="59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56"/>
      <c r="AR133" s="57"/>
      <c r="AS133" s="57"/>
      <c r="AT133" s="58"/>
      <c r="AU133" s="59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56"/>
      <c r="BL133" s="57"/>
      <c r="BM133" s="57"/>
      <c r="BN133" s="58"/>
      <c r="BO133" s="59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56"/>
      <c r="CU133" s="57"/>
      <c r="CV133" s="57"/>
      <c r="CW133" s="58"/>
      <c r="CX133" s="59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56"/>
      <c r="ED133" s="57"/>
      <c r="EE133" s="57"/>
      <c r="EF133" s="58"/>
      <c r="EG133" s="59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hidden="1" customHeight="1" x14ac:dyDescent="0.25">
      <c r="A134" s="22" t="s">
        <v>155</v>
      </c>
      <c r="B134" s="49"/>
      <c r="C134" s="50"/>
      <c r="D134" s="44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56"/>
      <c r="AC134" s="57"/>
      <c r="AD134" s="57"/>
      <c r="AE134" s="58"/>
      <c r="AF134" s="59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56"/>
      <c r="AR134" s="57"/>
      <c r="AS134" s="57"/>
      <c r="AT134" s="58"/>
      <c r="AU134" s="59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56"/>
      <c r="BL134" s="57"/>
      <c r="BM134" s="57"/>
      <c r="BN134" s="58"/>
      <c r="BO134" s="59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56"/>
      <c r="CU134" s="57"/>
      <c r="CV134" s="57"/>
      <c r="CW134" s="58"/>
      <c r="CX134" s="59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56"/>
      <c r="ED134" s="57"/>
      <c r="EE134" s="57"/>
      <c r="EF134" s="58"/>
      <c r="EG134" s="59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hidden="1" customHeight="1" x14ac:dyDescent="0.25">
      <c r="A135" s="22" t="s">
        <v>156</v>
      </c>
      <c r="B135" s="49"/>
      <c r="C135" s="50"/>
      <c r="D135" s="44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56"/>
      <c r="AC135" s="57"/>
      <c r="AD135" s="57"/>
      <c r="AE135" s="58"/>
      <c r="AF135" s="59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56"/>
      <c r="AR135" s="57"/>
      <c r="AS135" s="57"/>
      <c r="AT135" s="58"/>
      <c r="AU135" s="59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56"/>
      <c r="BL135" s="57"/>
      <c r="BM135" s="57"/>
      <c r="BN135" s="58"/>
      <c r="BO135" s="59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56"/>
      <c r="CU135" s="57"/>
      <c r="CV135" s="57"/>
      <c r="CW135" s="58"/>
      <c r="CX135" s="59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56"/>
      <c r="ED135" s="57"/>
      <c r="EE135" s="57"/>
      <c r="EF135" s="58"/>
      <c r="EG135" s="59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hidden="1" customHeight="1" x14ac:dyDescent="0.25">
      <c r="A136" s="22" t="s">
        <v>157</v>
      </c>
      <c r="B136" s="49"/>
      <c r="C136" s="50"/>
      <c r="D136" s="44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56"/>
      <c r="AC136" s="57"/>
      <c r="AD136" s="57"/>
      <c r="AE136" s="58"/>
      <c r="AF136" s="59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56"/>
      <c r="AR136" s="57"/>
      <c r="AS136" s="57"/>
      <c r="AT136" s="58"/>
      <c r="AU136" s="59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56"/>
      <c r="BL136" s="57"/>
      <c r="BM136" s="57"/>
      <c r="BN136" s="58"/>
      <c r="BO136" s="59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56"/>
      <c r="CU136" s="57"/>
      <c r="CV136" s="57"/>
      <c r="CW136" s="58"/>
      <c r="CX136" s="59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56"/>
      <c r="ED136" s="57"/>
      <c r="EE136" s="57"/>
      <c r="EF136" s="58"/>
      <c r="EG136" s="59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hidden="1" customHeight="1" x14ac:dyDescent="0.25">
      <c r="A137" s="22" t="s">
        <v>158</v>
      </c>
      <c r="B137" s="49"/>
      <c r="C137" s="50"/>
      <c r="D137" s="44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56"/>
      <c r="AC137" s="57"/>
      <c r="AD137" s="57"/>
      <c r="AE137" s="58"/>
      <c r="AF137" s="59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56"/>
      <c r="AR137" s="57"/>
      <c r="AS137" s="57"/>
      <c r="AT137" s="58"/>
      <c r="AU137" s="59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56"/>
      <c r="BL137" s="57"/>
      <c r="BM137" s="57"/>
      <c r="BN137" s="58"/>
      <c r="BO137" s="59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56"/>
      <c r="CU137" s="57"/>
      <c r="CV137" s="57"/>
      <c r="CW137" s="58"/>
      <c r="CX137" s="59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56"/>
      <c r="ED137" s="57"/>
      <c r="EE137" s="57"/>
      <c r="EF137" s="58"/>
      <c r="EG137" s="59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hidden="1" customHeight="1" x14ac:dyDescent="0.25">
      <c r="A138" s="22" t="s">
        <v>159</v>
      </c>
      <c r="B138" s="49"/>
      <c r="C138" s="50"/>
      <c r="D138" s="44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56"/>
      <c r="AC138" s="57"/>
      <c r="AD138" s="57"/>
      <c r="AE138" s="58"/>
      <c r="AF138" s="59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56"/>
      <c r="AR138" s="57"/>
      <c r="AS138" s="57"/>
      <c r="AT138" s="58"/>
      <c r="AU138" s="59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56"/>
      <c r="BL138" s="57"/>
      <c r="BM138" s="57"/>
      <c r="BN138" s="58"/>
      <c r="BO138" s="59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56"/>
      <c r="CU138" s="57"/>
      <c r="CV138" s="57"/>
      <c r="CW138" s="58"/>
      <c r="CX138" s="59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56"/>
      <c r="ED138" s="57"/>
      <c r="EE138" s="57"/>
      <c r="EF138" s="58"/>
      <c r="EG138" s="59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hidden="1" customHeight="1" x14ac:dyDescent="0.25">
      <c r="A139" s="22" t="s">
        <v>160</v>
      </c>
      <c r="B139" s="49"/>
      <c r="C139" s="50"/>
      <c r="D139" s="44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56"/>
      <c r="AC139" s="57"/>
      <c r="AD139" s="57"/>
      <c r="AE139" s="58"/>
      <c r="AF139" s="59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56"/>
      <c r="AR139" s="57"/>
      <c r="AS139" s="57"/>
      <c r="AT139" s="58"/>
      <c r="AU139" s="59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56"/>
      <c r="BL139" s="57"/>
      <c r="BM139" s="57"/>
      <c r="BN139" s="58"/>
      <c r="BO139" s="59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56"/>
      <c r="CU139" s="57"/>
      <c r="CV139" s="57"/>
      <c r="CW139" s="58"/>
      <c r="CX139" s="59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56"/>
      <c r="ED139" s="57"/>
      <c r="EE139" s="57"/>
      <c r="EF139" s="58"/>
      <c r="EG139" s="59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hidden="1" customHeight="1" x14ac:dyDescent="0.25">
      <c r="A140" s="22" t="s">
        <v>161</v>
      </c>
      <c r="B140" s="49"/>
      <c r="C140" s="50"/>
      <c r="D140" s="44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56"/>
      <c r="AC140" s="57"/>
      <c r="AD140" s="57"/>
      <c r="AE140" s="58"/>
      <c r="AF140" s="59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56"/>
      <c r="AR140" s="57"/>
      <c r="AS140" s="57"/>
      <c r="AT140" s="58"/>
      <c r="AU140" s="59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56"/>
      <c r="BL140" s="57"/>
      <c r="BM140" s="57"/>
      <c r="BN140" s="58"/>
      <c r="BO140" s="59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56"/>
      <c r="CU140" s="57"/>
      <c r="CV140" s="57"/>
      <c r="CW140" s="58"/>
      <c r="CX140" s="59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56"/>
      <c r="ED140" s="57"/>
      <c r="EE140" s="57"/>
      <c r="EF140" s="58"/>
      <c r="EG140" s="59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hidden="1" customHeight="1" x14ac:dyDescent="0.25">
      <c r="A141" s="22" t="s">
        <v>162</v>
      </c>
      <c r="B141" s="49"/>
      <c r="C141" s="50"/>
      <c r="D141" s="44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hidden="1" customHeight="1" x14ac:dyDescent="0.25">
      <c r="A142" s="22" t="s">
        <v>163</v>
      </c>
      <c r="B142" s="49"/>
      <c r="C142" s="50"/>
      <c r="D142" s="44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hidden="1" customHeight="1" x14ac:dyDescent="0.25">
      <c r="A143" s="22" t="s">
        <v>164</v>
      </c>
      <c r="B143" s="49"/>
      <c r="C143" s="50"/>
      <c r="D143" s="44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hidden="1" customHeight="1" x14ac:dyDescent="0.25">
      <c r="A144" s="22" t="s">
        <v>165</v>
      </c>
      <c r="B144" s="49"/>
      <c r="C144" s="50"/>
      <c r="D144" s="44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hidden="1" customHeight="1" x14ac:dyDescent="0.25">
      <c r="A145" s="22" t="s">
        <v>166</v>
      </c>
      <c r="B145" s="49"/>
      <c r="C145" s="50"/>
      <c r="D145" s="44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hidden="1" customHeight="1" x14ac:dyDescent="0.25">
      <c r="A146" s="22" t="s">
        <v>167</v>
      </c>
      <c r="B146" s="49"/>
      <c r="C146" s="50"/>
      <c r="D146" s="44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hidden="1" customHeight="1" x14ac:dyDescent="0.25">
      <c r="A147" s="22" t="s">
        <v>168</v>
      </c>
      <c r="B147" s="49"/>
      <c r="C147" s="50"/>
      <c r="D147" s="44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hidden="1" customHeight="1" x14ac:dyDescent="0.25">
      <c r="A148" s="22" t="s">
        <v>169</v>
      </c>
      <c r="B148" s="49"/>
      <c r="C148" s="50"/>
      <c r="D148" s="44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hidden="1" customHeight="1" x14ac:dyDescent="0.25">
      <c r="A149" s="22" t="s">
        <v>170</v>
      </c>
      <c r="B149" s="49"/>
      <c r="C149" s="50"/>
      <c r="D149" s="44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hidden="1" customHeight="1" x14ac:dyDescent="0.25">
      <c r="A150" s="22" t="s">
        <v>171</v>
      </c>
      <c r="B150" s="49"/>
      <c r="C150" s="50"/>
      <c r="D150" s="44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hidden="1" customHeight="1" x14ac:dyDescent="0.25">
      <c r="A151" s="22" t="s">
        <v>26</v>
      </c>
      <c r="B151" s="60" t="s">
        <v>193</v>
      </c>
      <c r="C151" s="61" t="s">
        <v>194</v>
      </c>
      <c r="D151" s="62" t="s">
        <v>393</v>
      </c>
      <c r="E151" s="36">
        <f t="shared" si="109"/>
        <v>1</v>
      </c>
      <c r="F151" s="36">
        <f t="shared" si="110"/>
        <v>5</v>
      </c>
      <c r="G151" s="36">
        <f t="shared" si="111"/>
        <v>0.83333333333333492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6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 t="s">
        <v>457</v>
      </c>
      <c r="S151" s="31"/>
      <c r="T151" s="31"/>
      <c r="U151" s="32"/>
      <c r="V151" s="33"/>
      <c r="W151" s="30" t="s">
        <v>457</v>
      </c>
      <c r="X151" s="31"/>
      <c r="Y151" s="31"/>
      <c r="Z151" s="32"/>
      <c r="AA151" s="33"/>
      <c r="AB151" s="56">
        <v>1</v>
      </c>
      <c r="AC151" s="57"/>
      <c r="AD151" s="57"/>
      <c r="AE151" s="58"/>
      <c r="AF151" s="59"/>
      <c r="AG151" s="30" t="s">
        <v>457</v>
      </c>
      <c r="AH151" s="31"/>
      <c r="AI151" s="31"/>
      <c r="AJ151" s="32"/>
      <c r="AK151" s="33"/>
      <c r="AL151" s="30" t="s">
        <v>457</v>
      </c>
      <c r="AM151" s="31"/>
      <c r="AN151" s="31"/>
      <c r="AO151" s="32"/>
      <c r="AP151" s="33"/>
      <c r="AQ151" s="56" t="s">
        <v>457</v>
      </c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hidden="1" customHeight="1" x14ac:dyDescent="0.25">
      <c r="A152" s="22" t="s">
        <v>31</v>
      </c>
      <c r="B152" s="60" t="s">
        <v>203</v>
      </c>
      <c r="C152" s="61" t="s">
        <v>204</v>
      </c>
      <c r="D152" s="62" t="s">
        <v>397</v>
      </c>
      <c r="E152" s="36">
        <f t="shared" si="109"/>
        <v>7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7</v>
      </c>
      <c r="M152" s="23">
        <f t="shared" si="117"/>
        <v>4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4</v>
      </c>
      <c r="R152" s="30">
        <v>1</v>
      </c>
      <c r="S152" s="31">
        <v>0.25</v>
      </c>
      <c r="T152" s="31"/>
      <c r="U152" s="32"/>
      <c r="V152" s="33"/>
      <c r="W152" s="30">
        <v>1</v>
      </c>
      <c r="X152" s="31">
        <v>1.75</v>
      </c>
      <c r="Y152" s="31"/>
      <c r="Z152" s="32"/>
      <c r="AA152" s="33"/>
      <c r="AB152" s="56">
        <v>1</v>
      </c>
      <c r="AC152" s="57"/>
      <c r="AD152" s="57"/>
      <c r="AE152" s="58"/>
      <c r="AF152" s="59"/>
      <c r="AG152" s="30">
        <v>1</v>
      </c>
      <c r="AH152" s="31">
        <v>1</v>
      </c>
      <c r="AI152" s="31"/>
      <c r="AJ152" s="32"/>
      <c r="AK152" s="33"/>
      <c r="AL152" s="30">
        <v>1</v>
      </c>
      <c r="AM152" s="31">
        <v>1</v>
      </c>
      <c r="AN152" s="31"/>
      <c r="AO152" s="32"/>
      <c r="AP152" s="33"/>
      <c r="AQ152" s="56">
        <v>1</v>
      </c>
      <c r="AR152" s="57"/>
      <c r="AS152" s="57"/>
      <c r="AT152" s="58"/>
      <c r="AU152" s="59"/>
      <c r="AV152" s="30">
        <v>1</v>
      </c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hidden="1" customHeight="1" x14ac:dyDescent="0.25">
      <c r="A153" s="22" t="s">
        <v>38</v>
      </c>
      <c r="B153" s="64" t="s">
        <v>217</v>
      </c>
      <c r="C153" s="65" t="s">
        <v>218</v>
      </c>
      <c r="D153" s="66" t="s">
        <v>401</v>
      </c>
      <c r="E153" s="36">
        <f t="shared" si="109"/>
        <v>7</v>
      </c>
      <c r="F153" s="36">
        <f t="shared" si="110"/>
        <v>3</v>
      </c>
      <c r="G153" s="36">
        <f t="shared" si="111"/>
        <v>0.500000000000001</v>
      </c>
      <c r="H153" s="23">
        <f t="shared" si="112"/>
        <v>0</v>
      </c>
      <c r="I153" s="23">
        <f t="shared" si="113"/>
        <v>0</v>
      </c>
      <c r="J153" s="23">
        <f t="shared" si="114"/>
        <v>1</v>
      </c>
      <c r="K153" s="23">
        <f t="shared" si="115"/>
        <v>0</v>
      </c>
      <c r="L153" s="37">
        <f t="shared" si="116"/>
        <v>11</v>
      </c>
      <c r="M153" s="23">
        <f t="shared" si="117"/>
        <v>2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2</v>
      </c>
      <c r="R153" s="30">
        <v>1</v>
      </c>
      <c r="S153" s="31"/>
      <c r="T153" s="31"/>
      <c r="U153" s="32"/>
      <c r="V153" s="33"/>
      <c r="W153" s="30">
        <v>1</v>
      </c>
      <c r="X153" s="31">
        <v>1</v>
      </c>
      <c r="Y153" s="31"/>
      <c r="Z153" s="32"/>
      <c r="AA153" s="33"/>
      <c r="AB153" s="56">
        <v>1</v>
      </c>
      <c r="AC153" s="57"/>
      <c r="AD153" s="57"/>
      <c r="AE153" s="58"/>
      <c r="AF153" s="59"/>
      <c r="AG153" s="30" t="s">
        <v>458</v>
      </c>
      <c r="AH153" s="31"/>
      <c r="AI153" s="31"/>
      <c r="AJ153" s="32"/>
      <c r="AK153" s="33"/>
      <c r="AL153" s="30">
        <v>1</v>
      </c>
      <c r="AM153" s="31"/>
      <c r="AN153" s="31"/>
      <c r="AO153" s="32"/>
      <c r="AP153" s="33"/>
      <c r="AQ153" s="56">
        <v>1</v>
      </c>
      <c r="AR153" s="57">
        <v>1</v>
      </c>
      <c r="AS153" s="57"/>
      <c r="AT153" s="58"/>
      <c r="AU153" s="59"/>
      <c r="AV153" s="30">
        <v>1</v>
      </c>
      <c r="AW153" s="31"/>
      <c r="AX153" s="31"/>
      <c r="AY153" s="32"/>
      <c r="AZ153" s="33"/>
      <c r="BA153" s="30" t="s">
        <v>457</v>
      </c>
      <c r="BB153" s="31"/>
      <c r="BC153" s="31"/>
      <c r="BD153" s="32"/>
      <c r="BE153" s="33"/>
      <c r="BF153" s="30" t="s">
        <v>457</v>
      </c>
      <c r="BG153" s="31"/>
      <c r="BH153" s="31"/>
      <c r="BI153" s="32"/>
      <c r="BJ153" s="33"/>
      <c r="BK153" s="56">
        <v>1</v>
      </c>
      <c r="BL153" s="57"/>
      <c r="BM153" s="57"/>
      <c r="BN153" s="58"/>
      <c r="BO153" s="59"/>
      <c r="BP153" s="30" t="s">
        <v>457</v>
      </c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hidden="1" customHeight="1" x14ac:dyDescent="0.25">
      <c r="A154" s="22" t="s">
        <v>42</v>
      </c>
      <c r="B154" s="64" t="s">
        <v>223</v>
      </c>
      <c r="C154" s="65" t="s">
        <v>224</v>
      </c>
      <c r="D154" s="66" t="s">
        <v>402</v>
      </c>
      <c r="E154" s="36">
        <f t="shared" si="109"/>
        <v>8</v>
      </c>
      <c r="F154" s="36">
        <f t="shared" si="110"/>
        <v>3</v>
      </c>
      <c r="G154" s="36">
        <f t="shared" si="111"/>
        <v>0.500000000000001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11</v>
      </c>
      <c r="M154" s="23">
        <f t="shared" si="117"/>
        <v>0</v>
      </c>
      <c r="N154" s="23">
        <f t="shared" si="118"/>
        <v>0</v>
      </c>
      <c r="O154" s="23">
        <f t="shared" si="119"/>
        <v>8</v>
      </c>
      <c r="P154" s="23">
        <f t="shared" si="120"/>
        <v>0</v>
      </c>
      <c r="Q154" s="34">
        <f t="shared" si="121"/>
        <v>8</v>
      </c>
      <c r="R154" s="30">
        <v>1</v>
      </c>
      <c r="S154" s="31"/>
      <c r="T154" s="31"/>
      <c r="U154" s="32"/>
      <c r="V154" s="33"/>
      <c r="W154" s="30" t="s">
        <v>457</v>
      </c>
      <c r="X154" s="31"/>
      <c r="Y154" s="31"/>
      <c r="Z154" s="32"/>
      <c r="AA154" s="33"/>
      <c r="AB154" s="56">
        <v>1</v>
      </c>
      <c r="AC154" s="57"/>
      <c r="AD154" s="57"/>
      <c r="AE154" s="58"/>
      <c r="AF154" s="59"/>
      <c r="AG154" s="30">
        <v>1</v>
      </c>
      <c r="AH154" s="31"/>
      <c r="AI154" s="31"/>
      <c r="AJ154" s="32"/>
      <c r="AK154" s="33"/>
      <c r="AL154" s="30">
        <v>1</v>
      </c>
      <c r="AM154" s="31"/>
      <c r="AN154" s="31"/>
      <c r="AO154" s="32"/>
      <c r="AP154" s="33"/>
      <c r="AQ154" s="56">
        <v>1</v>
      </c>
      <c r="AR154" s="57"/>
      <c r="AS154" s="57"/>
      <c r="AT154" s="58">
        <v>8</v>
      </c>
      <c r="AU154" s="59"/>
      <c r="AV154" s="30">
        <v>1</v>
      </c>
      <c r="AW154" s="31"/>
      <c r="AX154" s="31"/>
      <c r="AY154" s="32"/>
      <c r="AZ154" s="33"/>
      <c r="BA154" s="30">
        <v>1</v>
      </c>
      <c r="BB154" s="31"/>
      <c r="BC154" s="31"/>
      <c r="BD154" s="32"/>
      <c r="BE154" s="33"/>
      <c r="BF154" s="30" t="s">
        <v>457</v>
      </c>
      <c r="BG154" s="31"/>
      <c r="BH154" s="31"/>
      <c r="BI154" s="32"/>
      <c r="BJ154" s="33"/>
      <c r="BK154" s="56">
        <v>1</v>
      </c>
      <c r="BL154" s="57"/>
      <c r="BM154" s="57"/>
      <c r="BN154" s="58"/>
      <c r="BO154" s="59"/>
      <c r="BP154" s="30" t="s">
        <v>457</v>
      </c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hidden="1" customHeight="1" x14ac:dyDescent="0.25">
      <c r="A155" s="22" t="s">
        <v>48</v>
      </c>
      <c r="B155" s="60" t="s">
        <v>235</v>
      </c>
      <c r="C155" s="61" t="s">
        <v>236</v>
      </c>
      <c r="D155" s="62" t="s">
        <v>406</v>
      </c>
      <c r="E155" s="36">
        <f t="shared" si="109"/>
        <v>3</v>
      </c>
      <c r="F155" s="36">
        <f t="shared" si="110"/>
        <v>5</v>
      </c>
      <c r="G155" s="36">
        <f t="shared" si="111"/>
        <v>0.83333333333333492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8</v>
      </c>
      <c r="M155" s="23">
        <f t="shared" si="117"/>
        <v>2</v>
      </c>
      <c r="N155" s="23">
        <f t="shared" si="118"/>
        <v>1</v>
      </c>
      <c r="O155" s="23">
        <f t="shared" si="119"/>
        <v>0</v>
      </c>
      <c r="P155" s="23">
        <f t="shared" si="120"/>
        <v>0</v>
      </c>
      <c r="Q155" s="34">
        <f t="shared" si="121"/>
        <v>3</v>
      </c>
      <c r="R155" s="30">
        <v>1</v>
      </c>
      <c r="S155" s="31">
        <v>2</v>
      </c>
      <c r="T155" s="31">
        <v>1</v>
      </c>
      <c r="U155" s="32"/>
      <c r="V155" s="33"/>
      <c r="W155" s="30">
        <v>1</v>
      </c>
      <c r="X155" s="31"/>
      <c r="Y155" s="31"/>
      <c r="Z155" s="32"/>
      <c r="AA155" s="33"/>
      <c r="AB155" s="56">
        <v>1</v>
      </c>
      <c r="AC155" s="57"/>
      <c r="AD155" s="57"/>
      <c r="AE155" s="58"/>
      <c r="AF155" s="59"/>
      <c r="AG155" s="30" t="s">
        <v>457</v>
      </c>
      <c r="AH155" s="31"/>
      <c r="AI155" s="31"/>
      <c r="AJ155" s="32"/>
      <c r="AK155" s="33"/>
      <c r="AL155" s="30" t="s">
        <v>457</v>
      </c>
      <c r="AM155" s="31"/>
      <c r="AN155" s="31"/>
      <c r="AO155" s="32"/>
      <c r="AP155" s="33"/>
      <c r="AQ155" s="56" t="s">
        <v>457</v>
      </c>
      <c r="AR155" s="57"/>
      <c r="AS155" s="57"/>
      <c r="AT155" s="58"/>
      <c r="AU155" s="59"/>
      <c r="AV155" s="30" t="s">
        <v>457</v>
      </c>
      <c r="AW155" s="31"/>
      <c r="AX155" s="31"/>
      <c r="AY155" s="32"/>
      <c r="AZ155" s="33"/>
      <c r="BA155" s="30" t="s">
        <v>457</v>
      </c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hidden="1" customHeight="1" x14ac:dyDescent="0.25">
      <c r="A156" s="22" t="s">
        <v>51</v>
      </c>
      <c r="B156" s="60" t="s">
        <v>241</v>
      </c>
      <c r="C156" s="61" t="s">
        <v>242</v>
      </c>
      <c r="D156" s="63">
        <v>76438151</v>
      </c>
      <c r="E156" s="36">
        <f t="shared" si="109"/>
        <v>3.3</v>
      </c>
      <c r="F156" s="36">
        <f t="shared" si="110"/>
        <v>2.7</v>
      </c>
      <c r="G156" s="36">
        <f t="shared" si="111"/>
        <v>0.33333333333333398</v>
      </c>
      <c r="H156" s="23">
        <f t="shared" si="112"/>
        <v>0</v>
      </c>
      <c r="I156" s="23">
        <f t="shared" si="113"/>
        <v>0</v>
      </c>
      <c r="J156" s="23">
        <f t="shared" si="114"/>
        <v>1</v>
      </c>
      <c r="K156" s="23">
        <f t="shared" si="115"/>
        <v>0</v>
      </c>
      <c r="L156" s="37">
        <f t="shared" si="116"/>
        <v>7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 t="s">
        <v>457</v>
      </c>
      <c r="S156" s="31"/>
      <c r="T156" s="31"/>
      <c r="U156" s="32"/>
      <c r="V156" s="33"/>
      <c r="W156" s="30" t="s">
        <v>458</v>
      </c>
      <c r="X156" s="31"/>
      <c r="Y156" s="31"/>
      <c r="Z156" s="32"/>
      <c r="AA156" s="33"/>
      <c r="AB156" s="56">
        <v>1</v>
      </c>
      <c r="AC156" s="57"/>
      <c r="AD156" s="57"/>
      <c r="AE156" s="58"/>
      <c r="AF156" s="59"/>
      <c r="AG156" s="30">
        <v>0.3</v>
      </c>
      <c r="AH156" s="31"/>
      <c r="AI156" s="31"/>
      <c r="AJ156" s="32"/>
      <c r="AK156" s="33"/>
      <c r="AL156" s="30">
        <v>1</v>
      </c>
      <c r="AM156" s="31"/>
      <c r="AN156" s="31"/>
      <c r="AO156" s="32"/>
      <c r="AP156" s="33"/>
      <c r="AQ156" s="56">
        <v>1</v>
      </c>
      <c r="AR156" s="57"/>
      <c r="AS156" s="57"/>
      <c r="AT156" s="58"/>
      <c r="AU156" s="59"/>
      <c r="AV156" s="30" t="s">
        <v>457</v>
      </c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hidden="1" customHeight="1" x14ac:dyDescent="0.25">
      <c r="A157" s="22" t="s">
        <v>76</v>
      </c>
      <c r="B157" s="60" t="s">
        <v>452</v>
      </c>
      <c r="C157" s="61" t="s">
        <v>453</v>
      </c>
      <c r="D157" s="62" t="s">
        <v>456</v>
      </c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hidden="1" customHeight="1" x14ac:dyDescent="0.25">
      <c r="A158" s="22" t="s">
        <v>103</v>
      </c>
      <c r="B158" s="67" t="s">
        <v>320</v>
      </c>
      <c r="C158" s="68" t="s">
        <v>321</v>
      </c>
      <c r="D158" s="66" t="s">
        <v>429</v>
      </c>
      <c r="E158" s="36">
        <f t="shared" si="109"/>
        <v>6</v>
      </c>
      <c r="F158" s="36">
        <f t="shared" si="110"/>
        <v>3</v>
      </c>
      <c r="G158" s="36">
        <f t="shared" si="111"/>
        <v>0.500000000000001</v>
      </c>
      <c r="H158" s="23">
        <f t="shared" si="112"/>
        <v>0</v>
      </c>
      <c r="I158" s="23">
        <f t="shared" si="113"/>
        <v>0</v>
      </c>
      <c r="J158" s="23">
        <f t="shared" si="114"/>
        <v>2</v>
      </c>
      <c r="K158" s="23">
        <f t="shared" si="115"/>
        <v>0</v>
      </c>
      <c r="L158" s="37">
        <f t="shared" si="116"/>
        <v>11</v>
      </c>
      <c r="M158" s="23">
        <f t="shared" si="117"/>
        <v>3</v>
      </c>
      <c r="N158" s="23">
        <f t="shared" si="118"/>
        <v>0</v>
      </c>
      <c r="O158" s="23">
        <f t="shared" si="119"/>
        <v>8</v>
      </c>
      <c r="P158" s="23">
        <f t="shared" si="120"/>
        <v>0</v>
      </c>
      <c r="Q158" s="34">
        <f t="shared" si="121"/>
        <v>11</v>
      </c>
      <c r="R158" s="30">
        <v>1</v>
      </c>
      <c r="S158" s="31">
        <v>1</v>
      </c>
      <c r="T158" s="31"/>
      <c r="U158" s="32"/>
      <c r="V158" s="33"/>
      <c r="W158" s="30" t="s">
        <v>458</v>
      </c>
      <c r="X158" s="31"/>
      <c r="Y158" s="31"/>
      <c r="Z158" s="32"/>
      <c r="AA158" s="33"/>
      <c r="AB158" s="56">
        <v>1</v>
      </c>
      <c r="AC158" s="57"/>
      <c r="AD158" s="57"/>
      <c r="AE158" s="58"/>
      <c r="AF158" s="59"/>
      <c r="AG158" s="30" t="s">
        <v>458</v>
      </c>
      <c r="AH158" s="31"/>
      <c r="AI158" s="31"/>
      <c r="AJ158" s="32"/>
      <c r="AK158" s="33"/>
      <c r="AL158" s="30">
        <v>1</v>
      </c>
      <c r="AM158" s="31"/>
      <c r="AN158" s="31"/>
      <c r="AO158" s="32"/>
      <c r="AP158" s="33"/>
      <c r="AQ158" s="56">
        <v>1</v>
      </c>
      <c r="AR158" s="57"/>
      <c r="AS158" s="57"/>
      <c r="AT158" s="58">
        <v>8</v>
      </c>
      <c r="AU158" s="59"/>
      <c r="AV158" s="30">
        <v>1</v>
      </c>
      <c r="AW158" s="31">
        <v>2</v>
      </c>
      <c r="AX158" s="31"/>
      <c r="AY158" s="32"/>
      <c r="AZ158" s="33"/>
      <c r="BA158" s="30" t="s">
        <v>457</v>
      </c>
      <c r="BB158" s="31"/>
      <c r="BC158" s="31"/>
      <c r="BD158" s="32"/>
      <c r="BE158" s="33"/>
      <c r="BF158" s="30" t="s">
        <v>457</v>
      </c>
      <c r="BG158" s="31"/>
      <c r="BH158" s="31"/>
      <c r="BI158" s="32"/>
      <c r="BJ158" s="33"/>
      <c r="BK158" s="56">
        <v>1</v>
      </c>
      <c r="BL158" s="57"/>
      <c r="BM158" s="57"/>
      <c r="BN158" s="58"/>
      <c r="BO158" s="59"/>
      <c r="BP158" s="30" t="s">
        <v>457</v>
      </c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hidden="1" customHeight="1" x14ac:dyDescent="0.25">
      <c r="A159" s="22" t="s">
        <v>104</v>
      </c>
      <c r="B159" s="60" t="s">
        <v>322</v>
      </c>
      <c r="C159" s="61" t="s">
        <v>323</v>
      </c>
      <c r="D159" s="62">
        <v>74581122</v>
      </c>
      <c r="E159" s="36">
        <f t="shared" si="109"/>
        <v>6</v>
      </c>
      <c r="F159" s="36">
        <f t="shared" si="110"/>
        <v>4</v>
      </c>
      <c r="G159" s="36">
        <f t="shared" si="111"/>
        <v>0.66666666666666796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10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8</v>
      </c>
      <c r="Q159" s="34">
        <f t="shared" si="121"/>
        <v>8</v>
      </c>
      <c r="R159" s="30">
        <v>1</v>
      </c>
      <c r="S159" s="31"/>
      <c r="T159" s="31"/>
      <c r="U159" s="32"/>
      <c r="V159" s="33">
        <v>8</v>
      </c>
      <c r="W159" s="30">
        <v>1</v>
      </c>
      <c r="X159" s="31"/>
      <c r="Y159" s="31"/>
      <c r="Z159" s="32"/>
      <c r="AA159" s="33"/>
      <c r="AB159" s="56">
        <v>1</v>
      </c>
      <c r="AC159" s="57"/>
      <c r="AD159" s="57"/>
      <c r="AE159" s="58"/>
      <c r="AF159" s="59"/>
      <c r="AG159" s="30" t="s">
        <v>457</v>
      </c>
      <c r="AH159" s="31"/>
      <c r="AI159" s="31"/>
      <c r="AJ159" s="32"/>
      <c r="AK159" s="33"/>
      <c r="AL159" s="30" t="s">
        <v>457</v>
      </c>
      <c r="AM159" s="31"/>
      <c r="AN159" s="31"/>
      <c r="AO159" s="32"/>
      <c r="AP159" s="33"/>
      <c r="AQ159" s="56">
        <v>1</v>
      </c>
      <c r="AR159" s="57"/>
      <c r="AS159" s="57"/>
      <c r="AT159" s="58"/>
      <c r="AU159" s="59"/>
      <c r="AV159" s="30">
        <v>1</v>
      </c>
      <c r="AW159" s="31"/>
      <c r="AX159" s="31"/>
      <c r="AY159" s="32"/>
      <c r="AZ159" s="33"/>
      <c r="BA159" s="30" t="s">
        <v>457</v>
      </c>
      <c r="BB159" s="31"/>
      <c r="BC159" s="31"/>
      <c r="BD159" s="32"/>
      <c r="BE159" s="33"/>
      <c r="BF159" s="30" t="s">
        <v>457</v>
      </c>
      <c r="BG159" s="31"/>
      <c r="BH159" s="31"/>
      <c r="BI159" s="32"/>
      <c r="BJ159" s="33"/>
      <c r="BK159" s="56">
        <v>1</v>
      </c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hidden="1" customHeight="1" x14ac:dyDescent="0.25">
      <c r="A160" s="22" t="s">
        <v>114</v>
      </c>
      <c r="B160" s="64" t="s">
        <v>332</v>
      </c>
      <c r="C160" s="65" t="s">
        <v>333</v>
      </c>
      <c r="D160" s="66">
        <v>43030843</v>
      </c>
      <c r="E160" s="36">
        <f t="shared" si="109"/>
        <v>8</v>
      </c>
      <c r="F160" s="36">
        <f t="shared" si="110"/>
        <v>2</v>
      </c>
      <c r="G160" s="36">
        <f t="shared" si="111"/>
        <v>0.33333333333333398</v>
      </c>
      <c r="H160" s="23">
        <f t="shared" si="112"/>
        <v>0</v>
      </c>
      <c r="I160" s="23">
        <f t="shared" si="113"/>
        <v>0</v>
      </c>
      <c r="J160" s="23">
        <f t="shared" si="114"/>
        <v>1</v>
      </c>
      <c r="K160" s="23">
        <f t="shared" si="115"/>
        <v>0</v>
      </c>
      <c r="L160" s="37">
        <f t="shared" si="116"/>
        <v>11</v>
      </c>
      <c r="M160" s="23">
        <f t="shared" si="117"/>
        <v>2.5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2.5</v>
      </c>
      <c r="R160" s="30">
        <v>1</v>
      </c>
      <c r="S160" s="31">
        <v>0.25</v>
      </c>
      <c r="T160" s="31"/>
      <c r="U160" s="32"/>
      <c r="V160" s="33"/>
      <c r="W160" s="30" t="s">
        <v>458</v>
      </c>
      <c r="X160" s="31"/>
      <c r="Y160" s="31"/>
      <c r="Z160" s="32"/>
      <c r="AA160" s="33"/>
      <c r="AB160" s="56">
        <v>1</v>
      </c>
      <c r="AC160" s="57"/>
      <c r="AD160" s="57"/>
      <c r="AE160" s="58"/>
      <c r="AF160" s="59"/>
      <c r="AG160" s="30">
        <v>1</v>
      </c>
      <c r="AH160" s="31">
        <v>1</v>
      </c>
      <c r="AI160" s="31"/>
      <c r="AJ160" s="32"/>
      <c r="AK160" s="33"/>
      <c r="AL160" s="30" t="s">
        <v>457</v>
      </c>
      <c r="AM160" s="31"/>
      <c r="AN160" s="31"/>
      <c r="AO160" s="32"/>
      <c r="AP160" s="33"/>
      <c r="AQ160" s="56">
        <v>1</v>
      </c>
      <c r="AR160" s="57"/>
      <c r="AS160" s="57"/>
      <c r="AT160" s="58"/>
      <c r="AU160" s="59"/>
      <c r="AV160" s="30">
        <v>1</v>
      </c>
      <c r="AW160" s="31">
        <v>1</v>
      </c>
      <c r="AX160" s="31"/>
      <c r="AY160" s="32"/>
      <c r="AZ160" s="33"/>
      <c r="BA160" s="30">
        <v>1</v>
      </c>
      <c r="BB160" s="31">
        <v>0.25</v>
      </c>
      <c r="BC160" s="31"/>
      <c r="BD160" s="32"/>
      <c r="BE160" s="33"/>
      <c r="BF160" s="30">
        <v>1</v>
      </c>
      <c r="BG160" s="31"/>
      <c r="BH160" s="31"/>
      <c r="BI160" s="32"/>
      <c r="BJ160" s="33"/>
      <c r="BK160" s="56">
        <v>1</v>
      </c>
      <c r="BL160" s="57"/>
      <c r="BM160" s="57"/>
      <c r="BN160" s="58"/>
      <c r="BO160" s="59"/>
      <c r="BP160" s="30" t="s">
        <v>457</v>
      </c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hidden="1" customHeight="1" x14ac:dyDescent="0.25">
      <c r="A161" s="22" t="s">
        <v>119</v>
      </c>
      <c r="B161" s="64" t="s">
        <v>342</v>
      </c>
      <c r="C161" s="65" t="s">
        <v>343</v>
      </c>
      <c r="D161" s="66" t="s">
        <v>435</v>
      </c>
      <c r="E161" s="36">
        <f t="shared" si="109"/>
        <v>9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2</v>
      </c>
      <c r="K161" s="23">
        <f t="shared" si="115"/>
        <v>0</v>
      </c>
      <c r="L161" s="37">
        <f t="shared" si="116"/>
        <v>11</v>
      </c>
      <c r="M161" s="23">
        <f t="shared" si="117"/>
        <v>2</v>
      </c>
      <c r="N161" s="23">
        <f t="shared" si="118"/>
        <v>0.5</v>
      </c>
      <c r="O161" s="23">
        <f t="shared" si="119"/>
        <v>8</v>
      </c>
      <c r="P161" s="23">
        <f t="shared" si="120"/>
        <v>0</v>
      </c>
      <c r="Q161" s="34">
        <f t="shared" si="121"/>
        <v>10.5</v>
      </c>
      <c r="R161" s="30">
        <v>1</v>
      </c>
      <c r="S161" s="31"/>
      <c r="T161" s="31"/>
      <c r="U161" s="32"/>
      <c r="V161" s="33"/>
      <c r="W161" s="30">
        <v>1</v>
      </c>
      <c r="X161" s="31">
        <v>2</v>
      </c>
      <c r="Y161" s="31">
        <v>0.5</v>
      </c>
      <c r="Z161" s="32"/>
      <c r="AA161" s="33"/>
      <c r="AB161" s="56">
        <v>1</v>
      </c>
      <c r="AC161" s="57"/>
      <c r="AD161" s="57"/>
      <c r="AE161" s="58"/>
      <c r="AF161" s="59"/>
      <c r="AG161" s="30">
        <v>1</v>
      </c>
      <c r="AH161" s="31"/>
      <c r="AI161" s="31"/>
      <c r="AJ161" s="32"/>
      <c r="AK161" s="33"/>
      <c r="AL161" s="30">
        <v>1</v>
      </c>
      <c r="AM161" s="31"/>
      <c r="AN161" s="31"/>
      <c r="AO161" s="32"/>
      <c r="AP161" s="33"/>
      <c r="AQ161" s="56">
        <v>1</v>
      </c>
      <c r="AR161" s="57"/>
      <c r="AS161" s="57"/>
      <c r="AT161" s="58">
        <v>8</v>
      </c>
      <c r="AU161" s="59"/>
      <c r="AV161" s="30">
        <v>1</v>
      </c>
      <c r="AW161" s="31"/>
      <c r="AX161" s="31"/>
      <c r="AY161" s="32"/>
      <c r="AZ161" s="33"/>
      <c r="BA161" s="30">
        <v>1</v>
      </c>
      <c r="BB161" s="31"/>
      <c r="BC161" s="31"/>
      <c r="BD161" s="32"/>
      <c r="BE161" s="33"/>
      <c r="BF161" s="30" t="s">
        <v>458</v>
      </c>
      <c r="BG161" s="31"/>
      <c r="BH161" s="31"/>
      <c r="BI161" s="32"/>
      <c r="BJ161" s="33"/>
      <c r="BK161" s="56">
        <v>1</v>
      </c>
      <c r="BL161" s="57"/>
      <c r="BM161" s="57"/>
      <c r="BN161" s="58"/>
      <c r="BO161" s="59"/>
      <c r="BP161" s="30" t="s">
        <v>458</v>
      </c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3" spans="1:167" ht="17.25" customHeight="1" x14ac:dyDescent="0.25"/>
    <row r="164" spans="1:167" s="18" customFormat="1" ht="30.75" customHeight="1" thickBot="1" x14ac:dyDescent="0.3">
      <c r="A164" s="22"/>
      <c r="B164" s="74"/>
      <c r="C164" s="74"/>
      <c r="D164" s="75"/>
      <c r="E164" s="76">
        <f t="shared" ref="E164:K164" si="122">SUM(E151:E161)</f>
        <v>58.3</v>
      </c>
      <c r="F164" s="76">
        <f t="shared" si="122"/>
        <v>27.7</v>
      </c>
      <c r="G164" s="76">
        <f t="shared" si="122"/>
        <v>4.5000000000000089</v>
      </c>
      <c r="H164" s="76">
        <f t="shared" si="122"/>
        <v>0</v>
      </c>
      <c r="I164" s="76">
        <f t="shared" si="122"/>
        <v>0</v>
      </c>
      <c r="J164" s="76">
        <f t="shared" si="122"/>
        <v>7</v>
      </c>
      <c r="K164" s="76">
        <f t="shared" si="122"/>
        <v>0</v>
      </c>
      <c r="L164" s="76">
        <f>SUM(L12:L161)</f>
        <v>1610</v>
      </c>
      <c r="M164" s="76">
        <f t="shared" ref="M164:Q164" si="123">SUM(M12:M161)</f>
        <v>453.75</v>
      </c>
      <c r="N164" s="76">
        <f t="shared" si="123"/>
        <v>89.25</v>
      </c>
      <c r="O164" s="76">
        <f t="shared" si="123"/>
        <v>279.75</v>
      </c>
      <c r="P164" s="76">
        <f t="shared" si="123"/>
        <v>1475.75</v>
      </c>
      <c r="Q164" s="76">
        <f t="shared" si="123"/>
        <v>2298.5</v>
      </c>
      <c r="R164" s="39">
        <f t="shared" ref="R164:CC164" si="124">SUM(R12:R161)</f>
        <v>89.97</v>
      </c>
      <c r="S164" s="39">
        <f t="shared" si="124"/>
        <v>34.5</v>
      </c>
      <c r="T164" s="39">
        <f t="shared" si="124"/>
        <v>4.5</v>
      </c>
      <c r="U164" s="39">
        <f t="shared" si="124"/>
        <v>0</v>
      </c>
      <c r="V164" s="39">
        <f t="shared" si="124"/>
        <v>112</v>
      </c>
      <c r="W164" s="39">
        <f t="shared" si="124"/>
        <v>86</v>
      </c>
      <c r="X164" s="39">
        <f t="shared" si="124"/>
        <v>66.25</v>
      </c>
      <c r="Y164" s="39">
        <f t="shared" si="124"/>
        <v>19.5</v>
      </c>
      <c r="Z164" s="39">
        <f t="shared" si="124"/>
        <v>16</v>
      </c>
      <c r="AA164" s="39">
        <f t="shared" si="124"/>
        <v>3</v>
      </c>
      <c r="AB164" s="39">
        <f t="shared" si="124"/>
        <v>100</v>
      </c>
      <c r="AC164" s="39">
        <f t="shared" si="124"/>
        <v>12</v>
      </c>
      <c r="AD164" s="39">
        <f t="shared" si="124"/>
        <v>2</v>
      </c>
      <c r="AE164" s="39">
        <f t="shared" si="124"/>
        <v>8</v>
      </c>
      <c r="AF164" s="39">
        <f t="shared" si="124"/>
        <v>128</v>
      </c>
      <c r="AG164" s="39">
        <f t="shared" si="124"/>
        <v>85.86</v>
      </c>
      <c r="AH164" s="39">
        <f t="shared" si="124"/>
        <v>50</v>
      </c>
      <c r="AI164" s="39">
        <f t="shared" si="124"/>
        <v>7.5</v>
      </c>
      <c r="AJ164" s="39">
        <f t="shared" si="124"/>
        <v>0</v>
      </c>
      <c r="AK164" s="39">
        <f t="shared" si="124"/>
        <v>96</v>
      </c>
      <c r="AL164" s="39">
        <f t="shared" si="124"/>
        <v>105</v>
      </c>
      <c r="AM164" s="39">
        <f t="shared" si="124"/>
        <v>40.25</v>
      </c>
      <c r="AN164" s="39">
        <f t="shared" si="124"/>
        <v>9.75</v>
      </c>
      <c r="AO164" s="39">
        <f t="shared" si="124"/>
        <v>0</v>
      </c>
      <c r="AP164" s="39">
        <f t="shared" si="124"/>
        <v>120</v>
      </c>
      <c r="AQ164" s="39">
        <f t="shared" si="124"/>
        <v>97.16</v>
      </c>
      <c r="AR164" s="39">
        <f t="shared" si="124"/>
        <v>8.75</v>
      </c>
      <c r="AS164" s="39">
        <f t="shared" si="124"/>
        <v>0</v>
      </c>
      <c r="AT164" s="39">
        <f t="shared" si="124"/>
        <v>255.75</v>
      </c>
      <c r="AU164" s="39">
        <f t="shared" si="124"/>
        <v>88</v>
      </c>
      <c r="AV164" s="39">
        <f t="shared" si="124"/>
        <v>100.07</v>
      </c>
      <c r="AW164" s="39">
        <f t="shared" si="124"/>
        <v>24.25</v>
      </c>
      <c r="AX164" s="39">
        <f t="shared" si="124"/>
        <v>2.5</v>
      </c>
      <c r="AY164" s="39">
        <f t="shared" si="124"/>
        <v>0</v>
      </c>
      <c r="AZ164" s="39">
        <f t="shared" si="124"/>
        <v>120</v>
      </c>
      <c r="BA164" s="39">
        <f t="shared" si="124"/>
        <v>95.37</v>
      </c>
      <c r="BB164" s="39">
        <f t="shared" si="124"/>
        <v>25</v>
      </c>
      <c r="BC164" s="39">
        <f t="shared" si="124"/>
        <v>3.75</v>
      </c>
      <c r="BD164" s="39">
        <f t="shared" si="124"/>
        <v>0</v>
      </c>
      <c r="BE164" s="39">
        <f t="shared" si="124"/>
        <v>120</v>
      </c>
      <c r="BF164" s="39">
        <f t="shared" si="124"/>
        <v>92.97</v>
      </c>
      <c r="BG164" s="39">
        <f t="shared" si="124"/>
        <v>7.5</v>
      </c>
      <c r="BH164" s="39">
        <f t="shared" si="124"/>
        <v>0.75</v>
      </c>
      <c r="BI164" s="39">
        <f t="shared" si="124"/>
        <v>0</v>
      </c>
      <c r="BJ164" s="39">
        <f t="shared" si="124"/>
        <v>0</v>
      </c>
      <c r="BK164" s="39">
        <f t="shared" si="124"/>
        <v>110</v>
      </c>
      <c r="BL164" s="39">
        <f t="shared" si="124"/>
        <v>5.5</v>
      </c>
      <c r="BM164" s="39">
        <f t="shared" si="124"/>
        <v>0.25</v>
      </c>
      <c r="BN164" s="39">
        <f t="shared" si="124"/>
        <v>0</v>
      </c>
      <c r="BO164" s="39">
        <f t="shared" si="124"/>
        <v>128</v>
      </c>
      <c r="BP164" s="39">
        <f t="shared" si="124"/>
        <v>94.72</v>
      </c>
      <c r="BQ164" s="39">
        <f t="shared" si="124"/>
        <v>50.75</v>
      </c>
      <c r="BR164" s="39">
        <f t="shared" si="124"/>
        <v>5</v>
      </c>
      <c r="BS164" s="39">
        <f t="shared" si="124"/>
        <v>0</v>
      </c>
      <c r="BT164" s="39">
        <f t="shared" si="124"/>
        <v>136</v>
      </c>
      <c r="BU164" s="39">
        <f t="shared" si="124"/>
        <v>0</v>
      </c>
      <c r="BV164" s="39">
        <f t="shared" si="124"/>
        <v>0</v>
      </c>
      <c r="BW164" s="39">
        <f t="shared" si="124"/>
        <v>0</v>
      </c>
      <c r="BX164" s="39">
        <f t="shared" si="124"/>
        <v>0</v>
      </c>
      <c r="BY164" s="39">
        <f t="shared" si="124"/>
        <v>0</v>
      </c>
      <c r="BZ164" s="39">
        <f t="shared" si="124"/>
        <v>0</v>
      </c>
      <c r="CA164" s="39">
        <f t="shared" si="124"/>
        <v>0</v>
      </c>
      <c r="CB164" s="39">
        <f t="shared" si="124"/>
        <v>0</v>
      </c>
      <c r="CC164" s="39">
        <f t="shared" si="124"/>
        <v>0</v>
      </c>
      <c r="CD164" s="39">
        <f t="shared" ref="CD164:DC164" si="125">SUM(CD12:CD161)</f>
        <v>0</v>
      </c>
      <c r="CE164" s="39">
        <f t="shared" si="125"/>
        <v>0</v>
      </c>
      <c r="CF164" s="39">
        <f t="shared" si="125"/>
        <v>0</v>
      </c>
      <c r="CG164" s="39">
        <f t="shared" si="125"/>
        <v>0</v>
      </c>
      <c r="CH164" s="39">
        <f t="shared" si="125"/>
        <v>0</v>
      </c>
      <c r="CI164" s="39">
        <f t="shared" si="125"/>
        <v>0</v>
      </c>
      <c r="CJ164" s="39">
        <f t="shared" si="125"/>
        <v>0</v>
      </c>
      <c r="CK164" s="39">
        <f t="shared" si="125"/>
        <v>0</v>
      </c>
      <c r="CL164" s="39">
        <f t="shared" si="125"/>
        <v>0</v>
      </c>
      <c r="CM164" s="39">
        <f t="shared" si="125"/>
        <v>0</v>
      </c>
      <c r="CN164" s="39">
        <f t="shared" si="125"/>
        <v>0</v>
      </c>
      <c r="CO164" s="39">
        <f t="shared" si="125"/>
        <v>0</v>
      </c>
      <c r="CP164" s="39">
        <f t="shared" si="125"/>
        <v>0</v>
      </c>
      <c r="CQ164" s="39">
        <f t="shared" si="125"/>
        <v>0</v>
      </c>
      <c r="CR164" s="39">
        <f t="shared" si="125"/>
        <v>0</v>
      </c>
      <c r="CS164" s="39">
        <f t="shared" si="125"/>
        <v>0</v>
      </c>
      <c r="CT164" s="39">
        <f t="shared" si="125"/>
        <v>0</v>
      </c>
      <c r="CU164" s="39">
        <f t="shared" si="125"/>
        <v>0</v>
      </c>
      <c r="CV164" s="39">
        <f t="shared" si="125"/>
        <v>0</v>
      </c>
      <c r="CW164" s="39">
        <f t="shared" si="125"/>
        <v>0</v>
      </c>
      <c r="CX164" s="39">
        <f t="shared" si="125"/>
        <v>0</v>
      </c>
      <c r="CY164" s="39">
        <f t="shared" si="125"/>
        <v>0</v>
      </c>
      <c r="CZ164" s="39">
        <f t="shared" si="125"/>
        <v>0</v>
      </c>
      <c r="DA164" s="39">
        <f t="shared" si="125"/>
        <v>0</v>
      </c>
      <c r="DB164" s="39">
        <f t="shared" si="125"/>
        <v>0</v>
      </c>
      <c r="DC164" s="39">
        <f t="shared" si="125"/>
        <v>0</v>
      </c>
      <c r="DD164" s="39">
        <f>SUM(DD12:DD161)</f>
        <v>98.38</v>
      </c>
      <c r="DE164" s="39">
        <f t="shared" ref="DE164:FK164" si="126">SUM(DE12:DE161)</f>
        <v>44.75</v>
      </c>
      <c r="DF164" s="39">
        <f t="shared" si="126"/>
        <v>11.25</v>
      </c>
      <c r="DG164" s="39">
        <f t="shared" si="126"/>
        <v>0</v>
      </c>
      <c r="DH164" s="39">
        <f t="shared" si="126"/>
        <v>136.5</v>
      </c>
      <c r="DI164" s="39">
        <f t="shared" si="126"/>
        <v>97.64</v>
      </c>
      <c r="DJ164" s="39">
        <f t="shared" si="126"/>
        <v>53.5</v>
      </c>
      <c r="DK164" s="39">
        <f t="shared" si="126"/>
        <v>12.5</v>
      </c>
      <c r="DL164" s="39">
        <f t="shared" si="126"/>
        <v>0</v>
      </c>
      <c r="DM164" s="39">
        <f t="shared" si="126"/>
        <v>160.25</v>
      </c>
      <c r="DN164" s="39">
        <f t="shared" si="126"/>
        <v>101</v>
      </c>
      <c r="DO164" s="39">
        <f t="shared" si="126"/>
        <v>30.75</v>
      </c>
      <c r="DP164" s="39">
        <f t="shared" si="126"/>
        <v>10</v>
      </c>
      <c r="DQ164" s="39">
        <f t="shared" si="126"/>
        <v>0</v>
      </c>
      <c r="DR164" s="39">
        <f t="shared" si="126"/>
        <v>128</v>
      </c>
      <c r="DS164" s="39">
        <f t="shared" si="126"/>
        <v>0</v>
      </c>
      <c r="DT164" s="39">
        <f t="shared" si="126"/>
        <v>0</v>
      </c>
      <c r="DU164" s="39">
        <f t="shared" si="126"/>
        <v>0</v>
      </c>
      <c r="DV164" s="39">
        <f t="shared" si="126"/>
        <v>0</v>
      </c>
      <c r="DW164" s="39">
        <f t="shared" si="126"/>
        <v>0</v>
      </c>
      <c r="DX164" s="39">
        <f t="shared" si="126"/>
        <v>0</v>
      </c>
      <c r="DY164" s="39">
        <f t="shared" si="126"/>
        <v>0</v>
      </c>
      <c r="DZ164" s="39">
        <f t="shared" si="126"/>
        <v>0</v>
      </c>
      <c r="EA164" s="39">
        <f t="shared" si="126"/>
        <v>0</v>
      </c>
      <c r="EB164" s="39">
        <f t="shared" si="126"/>
        <v>0</v>
      </c>
      <c r="EC164" s="39">
        <f t="shared" si="126"/>
        <v>0</v>
      </c>
      <c r="ED164" s="39">
        <f t="shared" si="126"/>
        <v>0</v>
      </c>
      <c r="EE164" s="39">
        <f t="shared" si="126"/>
        <v>0</v>
      </c>
      <c r="EF164" s="39">
        <f t="shared" si="126"/>
        <v>0</v>
      </c>
      <c r="EG164" s="39">
        <f t="shared" si="126"/>
        <v>0</v>
      </c>
      <c r="EH164" s="39">
        <f t="shared" si="126"/>
        <v>0</v>
      </c>
      <c r="EI164" s="39">
        <f t="shared" si="126"/>
        <v>0</v>
      </c>
      <c r="EJ164" s="39">
        <f t="shared" si="126"/>
        <v>0</v>
      </c>
      <c r="EK164" s="39">
        <f t="shared" si="126"/>
        <v>0</v>
      </c>
      <c r="EL164" s="39">
        <f t="shared" si="126"/>
        <v>0</v>
      </c>
      <c r="EM164" s="39">
        <f t="shared" si="126"/>
        <v>0</v>
      </c>
      <c r="EN164" s="39">
        <f t="shared" si="126"/>
        <v>0</v>
      </c>
      <c r="EO164" s="39">
        <f t="shared" si="126"/>
        <v>0</v>
      </c>
      <c r="EP164" s="39">
        <f t="shared" si="126"/>
        <v>0</v>
      </c>
      <c r="EQ164" s="39">
        <f t="shared" si="126"/>
        <v>0</v>
      </c>
      <c r="ER164" s="39">
        <f t="shared" si="126"/>
        <v>0</v>
      </c>
      <c r="ES164" s="39">
        <f t="shared" si="126"/>
        <v>0</v>
      </c>
      <c r="ET164" s="39">
        <f t="shared" si="126"/>
        <v>0</v>
      </c>
      <c r="EU164" s="39">
        <f t="shared" si="126"/>
        <v>0</v>
      </c>
      <c r="EV164" s="39">
        <f t="shared" si="126"/>
        <v>0</v>
      </c>
      <c r="EW164" s="39">
        <f t="shared" si="126"/>
        <v>0</v>
      </c>
      <c r="EX164" s="39">
        <f t="shared" si="126"/>
        <v>0</v>
      </c>
      <c r="EY164" s="39">
        <f t="shared" si="126"/>
        <v>0</v>
      </c>
      <c r="EZ164" s="39">
        <f t="shared" si="126"/>
        <v>0</v>
      </c>
      <c r="FA164" s="39">
        <f t="shared" si="126"/>
        <v>0</v>
      </c>
      <c r="FB164" s="39">
        <f t="shared" si="126"/>
        <v>0</v>
      </c>
      <c r="FC164" s="39">
        <f t="shared" si="126"/>
        <v>0</v>
      </c>
      <c r="FD164" s="39">
        <f t="shared" si="126"/>
        <v>0</v>
      </c>
      <c r="FE164" s="39">
        <f t="shared" si="126"/>
        <v>0</v>
      </c>
      <c r="FF164" s="39">
        <f t="shared" si="126"/>
        <v>0</v>
      </c>
      <c r="FG164" s="39">
        <f t="shared" si="126"/>
        <v>0</v>
      </c>
      <c r="FH164" s="39">
        <f t="shared" si="126"/>
        <v>0</v>
      </c>
      <c r="FI164" s="39">
        <f t="shared" si="126"/>
        <v>0</v>
      </c>
      <c r="FJ164" s="39">
        <f t="shared" si="126"/>
        <v>0</v>
      </c>
      <c r="FK164" s="39">
        <f t="shared" si="126"/>
        <v>0</v>
      </c>
    </row>
    <row r="165" spans="1:167" ht="17.25" customHeight="1" x14ac:dyDescent="0.25"/>
    <row r="166" spans="1:167" ht="20.25" x14ac:dyDescent="0.3">
      <c r="DI166" s="117" t="str">
        <f>DI9</f>
        <v>MIÉRCOLES</v>
      </c>
      <c r="DJ166" s="118"/>
      <c r="DK166" s="118"/>
      <c r="DL166" s="118"/>
      <c r="DN166" s="117" t="str">
        <f>DN9</f>
        <v>JUEVES</v>
      </c>
      <c r="DO166" s="118"/>
      <c r="DP166" s="118"/>
      <c r="DQ166" s="118"/>
      <c r="DS166" s="117" t="str">
        <f>DS9</f>
        <v>VIERNES</v>
      </c>
      <c r="DT166" s="118"/>
      <c r="DU166" s="118"/>
      <c r="DV166" s="118"/>
      <c r="DX166" s="117" t="str">
        <f>DX9</f>
        <v>SÁBADO</v>
      </c>
      <c r="DY166" s="118"/>
      <c r="DZ166" s="118"/>
      <c r="EA166" s="118"/>
      <c r="EC166" s="117" t="str">
        <f>EC9</f>
        <v>DOMINGO</v>
      </c>
      <c r="ED166" s="118"/>
      <c r="EE166" s="118"/>
      <c r="EF166" s="118"/>
      <c r="EH166" s="117" t="str">
        <f>EH9</f>
        <v>LUNES</v>
      </c>
      <c r="EI166" s="118"/>
      <c r="EJ166" s="118"/>
      <c r="EK166" s="118"/>
      <c r="EM166" s="117" t="str">
        <f>EM9</f>
        <v>MARTES</v>
      </c>
      <c r="EN166" s="118"/>
      <c r="EO166" s="118"/>
      <c r="EP166" s="118"/>
      <c r="ER166" s="117" t="str">
        <f>ER9</f>
        <v>MIÉRCOLES</v>
      </c>
      <c r="ES166" s="118"/>
      <c r="ET166" s="118"/>
      <c r="EU166" s="118"/>
      <c r="EW166" s="117" t="str">
        <f>EW9</f>
        <v>JUEVES</v>
      </c>
      <c r="EX166" s="118"/>
      <c r="EY166" s="118"/>
      <c r="EZ166" s="118"/>
      <c r="FB166" s="117" t="str">
        <f>FB9</f>
        <v>VIERNES</v>
      </c>
      <c r="FC166" s="118"/>
      <c r="FD166" s="118"/>
      <c r="FE166" s="118"/>
      <c r="FG166" s="117" t="str">
        <f>FG9</f>
        <v>SÁBADO</v>
      </c>
      <c r="FH166" s="118"/>
      <c r="FI166" s="118"/>
      <c r="FJ166" s="118"/>
    </row>
    <row r="167" spans="1:167" ht="20.25" x14ac:dyDescent="0.3">
      <c r="DI167" s="117">
        <f>DI10</f>
        <v>44755</v>
      </c>
      <c r="DJ167" s="118"/>
      <c r="DK167" s="118"/>
      <c r="DL167" s="118"/>
      <c r="DN167" s="117">
        <f>DN10</f>
        <v>44756</v>
      </c>
      <c r="DO167" s="118"/>
      <c r="DP167" s="118"/>
      <c r="DQ167" s="118"/>
      <c r="DS167" s="117">
        <f>DS10</f>
        <v>44757</v>
      </c>
      <c r="DT167" s="118"/>
      <c r="DU167" s="118"/>
      <c r="DV167" s="118"/>
      <c r="DX167" s="117">
        <f>DX10</f>
        <v>44758</v>
      </c>
      <c r="DY167" s="118"/>
      <c r="DZ167" s="118"/>
      <c r="EA167" s="118"/>
      <c r="EC167" s="117">
        <f>EC10</f>
        <v>44759</v>
      </c>
      <c r="ED167" s="118"/>
      <c r="EE167" s="118"/>
      <c r="EF167" s="118"/>
      <c r="EH167" s="117">
        <f>EH10</f>
        <v>44760</v>
      </c>
      <c r="EI167" s="118"/>
      <c r="EJ167" s="118"/>
      <c r="EK167" s="118"/>
      <c r="EM167" s="117">
        <f>EM10</f>
        <v>44761</v>
      </c>
      <c r="EN167" s="118"/>
      <c r="EO167" s="118"/>
      <c r="EP167" s="118"/>
      <c r="ER167" s="117">
        <f>ER10</f>
        <v>44762</v>
      </c>
      <c r="ES167" s="118"/>
      <c r="ET167" s="118"/>
      <c r="EU167" s="118"/>
      <c r="EW167" s="117">
        <f>EW10</f>
        <v>44763</v>
      </c>
      <c r="EX167" s="118"/>
      <c r="EY167" s="118"/>
      <c r="EZ167" s="118"/>
      <c r="FB167" s="117">
        <f>FB10</f>
        <v>44764</v>
      </c>
      <c r="FC167" s="118"/>
      <c r="FD167" s="118"/>
      <c r="FE167" s="118"/>
      <c r="FG167" s="117">
        <f>FG10</f>
        <v>44765</v>
      </c>
      <c r="FH167" s="118"/>
      <c r="FI167" s="118"/>
      <c r="FJ167" s="118"/>
    </row>
    <row r="168" spans="1:167" ht="17.25" customHeight="1" x14ac:dyDescent="0.25">
      <c r="DI168" s="111" t="s">
        <v>522</v>
      </c>
      <c r="DJ168" s="111"/>
      <c r="DK168" s="111"/>
      <c r="DL168" s="77">
        <f>COUNTA(DI12:DI161)</f>
        <v>117</v>
      </c>
      <c r="DN168" s="111" t="s">
        <v>522</v>
      </c>
      <c r="DO168" s="111"/>
      <c r="DP168" s="111"/>
      <c r="DQ168" s="77">
        <f>COUNTA(DN12:DN161)</f>
        <v>117</v>
      </c>
      <c r="DS168" s="111" t="s">
        <v>522</v>
      </c>
      <c r="DT168" s="111"/>
      <c r="DU168" s="111"/>
      <c r="DV168" s="77">
        <f>COUNTA(DS12:DS161)</f>
        <v>117</v>
      </c>
      <c r="DX168" s="111" t="s">
        <v>522</v>
      </c>
      <c r="DY168" s="111"/>
      <c r="DZ168" s="111"/>
      <c r="EA168" s="77">
        <f>COUNTA(DX12:DX161)</f>
        <v>0</v>
      </c>
      <c r="EC168" s="111" t="s">
        <v>522</v>
      </c>
      <c r="ED168" s="111"/>
      <c r="EE168" s="111"/>
      <c r="EF168" s="77">
        <f>COUNTA(EC12:EC161)</f>
        <v>0</v>
      </c>
      <c r="EH168" s="111" t="s">
        <v>522</v>
      </c>
      <c r="EI168" s="111"/>
      <c r="EJ168" s="111"/>
      <c r="EK168" s="77">
        <f>COUNTA(EH12:EH161)</f>
        <v>0</v>
      </c>
      <c r="EM168" s="111" t="s">
        <v>522</v>
      </c>
      <c r="EN168" s="111"/>
      <c r="EO168" s="111"/>
      <c r="EP168" s="77">
        <f>COUNTA(EM12:EM161)</f>
        <v>0</v>
      </c>
      <c r="ER168" s="111" t="s">
        <v>522</v>
      </c>
      <c r="ES168" s="111"/>
      <c r="ET168" s="111"/>
      <c r="EU168" s="77">
        <f>COUNTA(ER12:ER161)</f>
        <v>0</v>
      </c>
      <c r="EW168" s="111" t="s">
        <v>522</v>
      </c>
      <c r="EX168" s="111"/>
      <c r="EY168" s="111"/>
      <c r="EZ168" s="77">
        <f>COUNTA(EW12:EW161)</f>
        <v>0</v>
      </c>
      <c r="FB168" s="111" t="s">
        <v>522</v>
      </c>
      <c r="FC168" s="111"/>
      <c r="FD168" s="111"/>
      <c r="FE168" s="77">
        <f>COUNTA(FB12:FB161)</f>
        <v>0</v>
      </c>
      <c r="FG168" s="111" t="s">
        <v>522</v>
      </c>
      <c r="FH168" s="111"/>
      <c r="FI168" s="111"/>
      <c r="FJ168" s="77">
        <f>COUNTA(FG12:FG161)</f>
        <v>0</v>
      </c>
    </row>
    <row r="169" spans="1:167" ht="20.100000000000001" customHeight="1" x14ac:dyDescent="0.25"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11" t="s">
        <v>523</v>
      </c>
      <c r="DJ169" s="111"/>
      <c r="DK169" s="111"/>
      <c r="DL169" s="77">
        <f>COUNTIF(DI12:DI161, "A")</f>
        <v>0</v>
      </c>
      <c r="DM169" s="17"/>
      <c r="DN169" s="111" t="s">
        <v>523</v>
      </c>
      <c r="DO169" s="111"/>
      <c r="DP169" s="111"/>
      <c r="DQ169" s="77">
        <f>COUNTIF(DN12:DN161, "A")</f>
        <v>0</v>
      </c>
      <c r="DR169" s="17"/>
      <c r="DS169" s="111" t="s">
        <v>523</v>
      </c>
      <c r="DT169" s="111"/>
      <c r="DU169" s="111"/>
      <c r="DV169" s="77">
        <f>COUNTIF(DS12:DS161, "A")</f>
        <v>57</v>
      </c>
      <c r="DW169" s="17"/>
      <c r="DX169" s="111" t="s">
        <v>523</v>
      </c>
      <c r="DY169" s="111"/>
      <c r="DZ169" s="111"/>
      <c r="EA169" s="77">
        <f>COUNTIF(DX12:DX161, "A")</f>
        <v>0</v>
      </c>
      <c r="EB169" s="17"/>
      <c r="EC169" s="111" t="s">
        <v>523</v>
      </c>
      <c r="ED169" s="111"/>
      <c r="EE169" s="111"/>
      <c r="EF169" s="77">
        <f>COUNTIF(EC12:EC161, "A")</f>
        <v>0</v>
      </c>
      <c r="EG169" s="17"/>
      <c r="EH169" s="111" t="s">
        <v>523</v>
      </c>
      <c r="EI169" s="111"/>
      <c r="EJ169" s="111"/>
      <c r="EK169" s="77">
        <f>COUNTIF(EH12:EH161, "A")</f>
        <v>0</v>
      </c>
      <c r="EL169" s="17"/>
      <c r="EM169" s="111" t="s">
        <v>523</v>
      </c>
      <c r="EN169" s="111"/>
      <c r="EO169" s="111"/>
      <c r="EP169" s="77">
        <f>COUNTIF(EM12:EM161, "A")</f>
        <v>0</v>
      </c>
      <c r="EQ169" s="17"/>
      <c r="ER169" s="111" t="s">
        <v>523</v>
      </c>
      <c r="ES169" s="111"/>
      <c r="ET169" s="111"/>
      <c r="EU169" s="77">
        <f>COUNTIF(ER12:ER161, "A")</f>
        <v>0</v>
      </c>
      <c r="EV169" s="17"/>
      <c r="EW169" s="111" t="s">
        <v>523</v>
      </c>
      <c r="EX169" s="111"/>
      <c r="EY169" s="111"/>
      <c r="EZ169" s="77">
        <f>COUNTIF(EW12:EW161, "A")</f>
        <v>0</v>
      </c>
      <c r="FA169" s="17"/>
      <c r="FB169" s="111" t="s">
        <v>523</v>
      </c>
      <c r="FC169" s="111"/>
      <c r="FD169" s="111"/>
      <c r="FE169" s="77">
        <f>COUNTIF(FB12:FB161, "A")</f>
        <v>0</v>
      </c>
      <c r="FF169" s="17"/>
      <c r="FG169" s="111" t="s">
        <v>523</v>
      </c>
      <c r="FH169" s="111"/>
      <c r="FI169" s="111"/>
      <c r="FJ169" s="77">
        <f>COUNTIF(FG12:FG161, "A")</f>
        <v>0</v>
      </c>
      <c r="FK169" s="17"/>
    </row>
    <row r="170" spans="1:167" ht="20.100000000000001" customHeight="1" x14ac:dyDescent="0.25"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12" t="s">
        <v>520</v>
      </c>
      <c r="DJ170" s="113"/>
      <c r="DK170" s="114"/>
      <c r="DL170" s="77">
        <f>COUNTIF(DI12:DI161, "F")</f>
        <v>9</v>
      </c>
      <c r="DM170" s="17"/>
      <c r="DN170" s="112" t="s">
        <v>520</v>
      </c>
      <c r="DO170" s="113"/>
      <c r="DP170" s="114"/>
      <c r="DQ170" s="77">
        <f>COUNTIF(DN12:DN161, "F")</f>
        <v>9</v>
      </c>
      <c r="DR170" s="17"/>
      <c r="DS170" s="112" t="s">
        <v>520</v>
      </c>
      <c r="DT170" s="113"/>
      <c r="DU170" s="114"/>
      <c r="DV170" s="77">
        <f>COUNTIF(DS12:DS161, "F")</f>
        <v>5</v>
      </c>
      <c r="DW170" s="17"/>
      <c r="DX170" s="112" t="s">
        <v>520</v>
      </c>
      <c r="DY170" s="113"/>
      <c r="DZ170" s="114"/>
      <c r="EA170" s="77">
        <f>COUNTIF(DX12:DX161, "F")</f>
        <v>0</v>
      </c>
      <c r="EB170" s="17"/>
      <c r="EC170" s="112" t="s">
        <v>520</v>
      </c>
      <c r="ED170" s="113"/>
      <c r="EE170" s="114"/>
      <c r="EF170" s="77">
        <f>COUNTIF(EC12:EC161, "F")</f>
        <v>0</v>
      </c>
      <c r="EG170" s="17"/>
      <c r="EH170" s="112" t="s">
        <v>520</v>
      </c>
      <c r="EI170" s="113"/>
      <c r="EJ170" s="114"/>
      <c r="EK170" s="77">
        <f>COUNTIF(EH12:EH161, "F")</f>
        <v>0</v>
      </c>
      <c r="EL170" s="17"/>
      <c r="EM170" s="112" t="s">
        <v>520</v>
      </c>
      <c r="EN170" s="113"/>
      <c r="EO170" s="114"/>
      <c r="EP170" s="77">
        <f>COUNTIF(EM12:EM161, "F")</f>
        <v>0</v>
      </c>
      <c r="EQ170" s="17"/>
      <c r="ER170" s="112" t="s">
        <v>520</v>
      </c>
      <c r="ES170" s="113"/>
      <c r="ET170" s="114"/>
      <c r="EU170" s="77">
        <f>COUNTIF(ER12:ER161, "F")</f>
        <v>0</v>
      </c>
      <c r="EV170" s="17"/>
      <c r="EW170" s="112" t="s">
        <v>520</v>
      </c>
      <c r="EX170" s="113"/>
      <c r="EY170" s="114"/>
      <c r="EZ170" s="77">
        <f>COUNTIF(EW12:EW161, "F")</f>
        <v>0</v>
      </c>
      <c r="FA170" s="17"/>
      <c r="FB170" s="112" t="s">
        <v>520</v>
      </c>
      <c r="FC170" s="113"/>
      <c r="FD170" s="114"/>
      <c r="FE170" s="77">
        <f>COUNTIF(FB12:FB161, "F")</f>
        <v>0</v>
      </c>
      <c r="FF170" s="17"/>
      <c r="FG170" s="112" t="s">
        <v>520</v>
      </c>
      <c r="FH170" s="113"/>
      <c r="FI170" s="114"/>
      <c r="FJ170" s="77">
        <f>COUNTIF(FG12:FG161, "F")</f>
        <v>0</v>
      </c>
      <c r="FK170" s="17"/>
    </row>
    <row r="171" spans="1:167" ht="20.100000000000001" customHeight="1" x14ac:dyDescent="0.25">
      <c r="DI171" s="112" t="s">
        <v>525</v>
      </c>
      <c r="DJ171" s="113"/>
      <c r="DK171" s="114"/>
      <c r="DL171" s="77">
        <f>COUNTIF(DI12:DI161, "LSG")</f>
        <v>7</v>
      </c>
      <c r="DN171" s="112" t="s">
        <v>525</v>
      </c>
      <c r="DO171" s="113"/>
      <c r="DP171" s="114"/>
      <c r="DQ171" s="77">
        <f>COUNTIF(DN12:DN161, "LSG")</f>
        <v>5</v>
      </c>
      <c r="DS171" s="112" t="s">
        <v>525</v>
      </c>
      <c r="DT171" s="113"/>
      <c r="DU171" s="114"/>
      <c r="DV171" s="77">
        <f>COUNTIF(DS12:DS161, "LSG")</f>
        <v>2</v>
      </c>
      <c r="DX171" s="112" t="s">
        <v>525</v>
      </c>
      <c r="DY171" s="113"/>
      <c r="DZ171" s="114"/>
      <c r="EA171" s="77">
        <f>COUNTIF(DX12:DX161, "LSG")</f>
        <v>0</v>
      </c>
      <c r="EC171" s="112" t="s">
        <v>525</v>
      </c>
      <c r="ED171" s="113"/>
      <c r="EE171" s="114"/>
      <c r="EF171" s="77">
        <f>COUNTIF(EC12:EC161, "LSG")</f>
        <v>0</v>
      </c>
      <c r="EH171" s="112" t="s">
        <v>525</v>
      </c>
      <c r="EI171" s="113"/>
      <c r="EJ171" s="114"/>
      <c r="EK171" s="77">
        <f>COUNTIF(EH12:EH161, "LSG")</f>
        <v>0</v>
      </c>
      <c r="EM171" s="112" t="s">
        <v>525</v>
      </c>
      <c r="EN171" s="113"/>
      <c r="EO171" s="114"/>
      <c r="EP171" s="77">
        <f>COUNTIF(EM12:EM161, "LSG")</f>
        <v>0</v>
      </c>
      <c r="ER171" s="112" t="s">
        <v>525</v>
      </c>
      <c r="ES171" s="113"/>
      <c r="ET171" s="114"/>
      <c r="EU171" s="77">
        <f>COUNTIF(ER12:ER161, "LSG")</f>
        <v>0</v>
      </c>
      <c r="EW171" s="112" t="s">
        <v>525</v>
      </c>
      <c r="EX171" s="113"/>
      <c r="EY171" s="114"/>
      <c r="EZ171" s="77">
        <f>COUNTIF(EW12:EW161, "LSG")</f>
        <v>0</v>
      </c>
      <c r="FB171" s="112" t="s">
        <v>525</v>
      </c>
      <c r="FC171" s="113"/>
      <c r="FD171" s="114"/>
      <c r="FE171" s="77">
        <f>COUNTIF(FB12:FB161, "LSG")</f>
        <v>0</v>
      </c>
      <c r="FG171" s="112" t="s">
        <v>525</v>
      </c>
      <c r="FH171" s="113"/>
      <c r="FI171" s="114"/>
      <c r="FJ171" s="77">
        <f>COUNTIF(FG12:FG161, "LSG")</f>
        <v>0</v>
      </c>
    </row>
    <row r="172" spans="1:167" ht="20.100000000000001" customHeight="1" x14ac:dyDescent="0.25">
      <c r="C172" s="24"/>
      <c r="DI172" s="112" t="s">
        <v>526</v>
      </c>
      <c r="DJ172" s="113"/>
      <c r="DK172" s="114"/>
      <c r="DL172" s="77">
        <f>COUNTIF(DI12:DI161, "LCG")</f>
        <v>1</v>
      </c>
      <c r="DN172" s="112" t="s">
        <v>526</v>
      </c>
      <c r="DO172" s="113"/>
      <c r="DP172" s="114"/>
      <c r="DQ172" s="77">
        <f>COUNTIF(DN12:DN161, "LCG")</f>
        <v>1</v>
      </c>
      <c r="DS172" s="112" t="s">
        <v>526</v>
      </c>
      <c r="DT172" s="113"/>
      <c r="DU172" s="114"/>
      <c r="DV172" s="77">
        <f>COUNTIF(DS12:DS161, "LCG")</f>
        <v>1</v>
      </c>
      <c r="DX172" s="112" t="s">
        <v>526</v>
      </c>
      <c r="DY172" s="113"/>
      <c r="DZ172" s="114"/>
      <c r="EA172" s="77">
        <f>COUNTIF(DX12:DX161, "LCG")</f>
        <v>0</v>
      </c>
      <c r="EC172" s="112" t="s">
        <v>526</v>
      </c>
      <c r="ED172" s="113"/>
      <c r="EE172" s="114"/>
      <c r="EF172" s="77">
        <f>COUNTIF(EC12:EC161, "LCG")</f>
        <v>0</v>
      </c>
      <c r="EH172" s="112" t="s">
        <v>526</v>
      </c>
      <c r="EI172" s="113"/>
      <c r="EJ172" s="114"/>
      <c r="EK172" s="77">
        <f>COUNTIF(EH12:EH161, "LCG")</f>
        <v>0</v>
      </c>
      <c r="EM172" s="112" t="s">
        <v>526</v>
      </c>
      <c r="EN172" s="113"/>
      <c r="EO172" s="114"/>
      <c r="EP172" s="77">
        <f>COUNTIF(EM12:EM161, "LCG")</f>
        <v>0</v>
      </c>
      <c r="ER172" s="112" t="s">
        <v>526</v>
      </c>
      <c r="ES172" s="113"/>
      <c r="ET172" s="114"/>
      <c r="EU172" s="77">
        <f>COUNTIF(ER12:ER161, "LCG")</f>
        <v>0</v>
      </c>
      <c r="EW172" s="112" t="s">
        <v>526</v>
      </c>
      <c r="EX172" s="113"/>
      <c r="EY172" s="114"/>
      <c r="EZ172" s="77">
        <f>COUNTIF(EW12:EW161, "LCG")</f>
        <v>0</v>
      </c>
      <c r="FB172" s="112" t="s">
        <v>526</v>
      </c>
      <c r="FC172" s="113"/>
      <c r="FD172" s="114"/>
      <c r="FE172" s="77">
        <f>COUNTIF(FB12:FB161, "LCG")</f>
        <v>0</v>
      </c>
      <c r="FG172" s="112" t="s">
        <v>526</v>
      </c>
      <c r="FH172" s="113"/>
      <c r="FI172" s="114"/>
      <c r="FJ172" s="77">
        <f>COUNTIF(FG12:FG161, "LCG")</f>
        <v>0</v>
      </c>
    </row>
    <row r="173" spans="1:167" ht="20.100000000000001" customHeight="1" x14ac:dyDescent="0.25">
      <c r="DI173" s="112" t="s">
        <v>524</v>
      </c>
      <c r="DJ173" s="113"/>
      <c r="DK173" s="114"/>
      <c r="DL173" s="77">
        <f>COUNTIF(DI12:DI161, "T")</f>
        <v>0</v>
      </c>
      <c r="DN173" s="112" t="s">
        <v>524</v>
      </c>
      <c r="DO173" s="113"/>
      <c r="DP173" s="114"/>
      <c r="DQ173" s="77">
        <f>COUNTIF(DN12:DN161, "T")</f>
        <v>0</v>
      </c>
      <c r="DS173" s="112" t="s">
        <v>524</v>
      </c>
      <c r="DT173" s="113"/>
      <c r="DU173" s="114"/>
      <c r="DV173" s="77">
        <f>COUNTIF(DS12:DS161, "T")</f>
        <v>28</v>
      </c>
      <c r="DX173" s="112" t="s">
        <v>524</v>
      </c>
      <c r="DY173" s="113"/>
      <c r="DZ173" s="114"/>
      <c r="EA173" s="77">
        <f>COUNTIF(DX12:DX161, "T")</f>
        <v>0</v>
      </c>
      <c r="EC173" s="112" t="s">
        <v>524</v>
      </c>
      <c r="ED173" s="113"/>
      <c r="EE173" s="114"/>
      <c r="EF173" s="77">
        <f>COUNTIF(EC12:EC161, "T")</f>
        <v>0</v>
      </c>
      <c r="EH173" s="112" t="s">
        <v>524</v>
      </c>
      <c r="EI173" s="113"/>
      <c r="EJ173" s="114"/>
      <c r="EK173" s="77">
        <f>COUNTIF(EH12:EH161, "T")</f>
        <v>0</v>
      </c>
      <c r="EM173" s="112" t="s">
        <v>524</v>
      </c>
      <c r="EN173" s="113"/>
      <c r="EO173" s="114"/>
      <c r="EP173" s="77">
        <f>COUNTIF(EM12:EM161, "T")</f>
        <v>0</v>
      </c>
      <c r="ER173" s="112" t="s">
        <v>524</v>
      </c>
      <c r="ES173" s="113"/>
      <c r="ET173" s="114"/>
      <c r="EU173" s="77">
        <f>COUNTIF(ER12:ER161, "T")</f>
        <v>0</v>
      </c>
      <c r="EW173" s="112" t="s">
        <v>524</v>
      </c>
      <c r="EX173" s="113"/>
      <c r="EY173" s="114"/>
      <c r="EZ173" s="77">
        <f>COUNTIF(EW12:EW161, "T")</f>
        <v>0</v>
      </c>
      <c r="FB173" s="112" t="s">
        <v>524</v>
      </c>
      <c r="FC173" s="113"/>
      <c r="FD173" s="114"/>
      <c r="FE173" s="77">
        <f>COUNTIF(FB12:FB161, "T")</f>
        <v>0</v>
      </c>
      <c r="FG173" s="112" t="s">
        <v>524</v>
      </c>
      <c r="FH173" s="113"/>
      <c r="FI173" s="114"/>
      <c r="FJ173" s="77">
        <f>COUNTIF(FG12:FG161, "T")</f>
        <v>0</v>
      </c>
    </row>
    <row r="174" spans="1:167" ht="20.100000000000001" customHeight="1" x14ac:dyDescent="0.25">
      <c r="DI174" s="112" t="s">
        <v>521</v>
      </c>
      <c r="DJ174" s="113"/>
      <c r="DK174" s="114"/>
      <c r="DL174" s="77">
        <f>COUNTIF(DI12:DI161, "N")</f>
        <v>0</v>
      </c>
      <c r="DN174" s="112" t="s">
        <v>521</v>
      </c>
      <c r="DO174" s="113"/>
      <c r="DP174" s="114"/>
      <c r="DQ174" s="77">
        <f>COUNTIF(DN12:DN161, "N")</f>
        <v>0</v>
      </c>
      <c r="DS174" s="112" t="s">
        <v>521</v>
      </c>
      <c r="DT174" s="113"/>
      <c r="DU174" s="114"/>
      <c r="DV174" s="77">
        <f>COUNTIF(DS12:DS161, "N")</f>
        <v>20</v>
      </c>
      <c r="DX174" s="112" t="s">
        <v>521</v>
      </c>
      <c r="DY174" s="113"/>
      <c r="DZ174" s="114"/>
      <c r="EA174" s="77">
        <f>COUNTIF(DX12:DX161, "N")</f>
        <v>0</v>
      </c>
      <c r="EC174" s="112" t="s">
        <v>521</v>
      </c>
      <c r="ED174" s="113"/>
      <c r="EE174" s="114"/>
      <c r="EF174" s="77">
        <f>COUNTIF(EC12:EC161, "N")</f>
        <v>0</v>
      </c>
      <c r="EH174" s="112" t="s">
        <v>521</v>
      </c>
      <c r="EI174" s="113"/>
      <c r="EJ174" s="114"/>
      <c r="EK174" s="77">
        <f>COUNTIF(EH12:EH161, "N")</f>
        <v>0</v>
      </c>
      <c r="EM174" s="112" t="s">
        <v>521</v>
      </c>
      <c r="EN174" s="113"/>
      <c r="EO174" s="114"/>
      <c r="EP174" s="77">
        <f>COUNTIF(EM12:EM161, "N")</f>
        <v>0</v>
      </c>
      <c r="ER174" s="112" t="s">
        <v>521</v>
      </c>
      <c r="ES174" s="113"/>
      <c r="ET174" s="114"/>
      <c r="EU174" s="77">
        <f>COUNTIF(ER12:ER161, "N")</f>
        <v>0</v>
      </c>
      <c r="EW174" s="112" t="s">
        <v>521</v>
      </c>
      <c r="EX174" s="113"/>
      <c r="EY174" s="114"/>
      <c r="EZ174" s="77">
        <f>COUNTIF(EW12:EW161, "N")</f>
        <v>0</v>
      </c>
      <c r="FB174" s="112" t="s">
        <v>521</v>
      </c>
      <c r="FC174" s="113"/>
      <c r="FD174" s="114"/>
      <c r="FE174" s="77">
        <f>COUNTIF(FB12:FB161, "N")</f>
        <v>0</v>
      </c>
      <c r="FG174" s="112" t="s">
        <v>521</v>
      </c>
      <c r="FH174" s="113"/>
      <c r="FI174" s="114"/>
      <c r="FJ174" s="77">
        <f>COUNTIF(FG12:FG161, "N")</f>
        <v>0</v>
      </c>
    </row>
    <row r="175" spans="1:167" ht="18" x14ac:dyDescent="0.25">
      <c r="DI175" s="112" t="s">
        <v>527</v>
      </c>
      <c r="DJ175" s="113"/>
      <c r="DK175" s="114"/>
      <c r="DL175" s="77">
        <f>COUNTIF(DI13:DI164, "V")</f>
        <v>0</v>
      </c>
      <c r="DN175" s="112" t="s">
        <v>527</v>
      </c>
      <c r="DO175" s="113"/>
      <c r="DP175" s="114"/>
      <c r="DQ175" s="77">
        <f>COUNTIF(DN13:DN164, "V")</f>
        <v>0</v>
      </c>
      <c r="DS175" s="112" t="s">
        <v>527</v>
      </c>
      <c r="DT175" s="113"/>
      <c r="DU175" s="114"/>
      <c r="DV175" s="77">
        <f>COUNTIF(DS13:DS164, "V")</f>
        <v>4</v>
      </c>
      <c r="DX175" s="112" t="s">
        <v>527</v>
      </c>
      <c r="DY175" s="113"/>
      <c r="DZ175" s="114"/>
      <c r="EA175" s="77">
        <f>COUNTIF(DX13:DX164, "V")</f>
        <v>0</v>
      </c>
      <c r="EC175" s="112" t="s">
        <v>527</v>
      </c>
      <c r="ED175" s="113"/>
      <c r="EE175" s="114"/>
      <c r="EF175" s="77">
        <f>COUNTIF(EC13:EC164, "V")</f>
        <v>0</v>
      </c>
      <c r="EH175" s="112" t="s">
        <v>527</v>
      </c>
      <c r="EI175" s="113"/>
      <c r="EJ175" s="114"/>
      <c r="EK175" s="77">
        <f>COUNTIF(EH13:EH164, "V")</f>
        <v>0</v>
      </c>
      <c r="EM175" s="112" t="s">
        <v>527</v>
      </c>
      <c r="EN175" s="113"/>
      <c r="EO175" s="114"/>
      <c r="EP175" s="77">
        <f>COUNTIF(EM13:EM164, "V")</f>
        <v>0</v>
      </c>
      <c r="ER175" s="112" t="s">
        <v>527</v>
      </c>
      <c r="ES175" s="113"/>
      <c r="ET175" s="114"/>
      <c r="EU175" s="77">
        <f>COUNTIF(ER13:ER164, "V")</f>
        <v>0</v>
      </c>
      <c r="EW175" s="112" t="s">
        <v>527</v>
      </c>
      <c r="EX175" s="113"/>
      <c r="EY175" s="114"/>
      <c r="EZ175" s="77">
        <f>COUNTIF(EW13:EW164, "V")</f>
        <v>0</v>
      </c>
      <c r="FB175" s="112" t="s">
        <v>527</v>
      </c>
      <c r="FC175" s="113"/>
      <c r="FD175" s="114"/>
      <c r="FE175" s="77">
        <f>COUNTIF(FB13:FB164, "V")</f>
        <v>0</v>
      </c>
      <c r="FG175" s="112" t="s">
        <v>527</v>
      </c>
      <c r="FH175" s="113"/>
      <c r="FI175" s="114"/>
      <c r="FJ175" s="77">
        <f>COUNTIF(FG13:FG164, "V")</f>
        <v>0</v>
      </c>
    </row>
    <row r="176" spans="1:167" ht="18" x14ac:dyDescent="0.25">
      <c r="DI176" s="112"/>
      <c r="DJ176" s="113"/>
      <c r="DK176" s="114"/>
      <c r="DL176" s="77"/>
      <c r="DN176" s="112"/>
      <c r="DO176" s="113"/>
      <c r="DP176" s="114"/>
      <c r="DQ176" s="77"/>
      <c r="DS176" s="112"/>
      <c r="DT176" s="113"/>
      <c r="DU176" s="114"/>
      <c r="DV176" s="77"/>
      <c r="DX176" s="112"/>
      <c r="DY176" s="113"/>
      <c r="DZ176" s="114"/>
      <c r="EA176" s="77"/>
      <c r="EC176" s="112"/>
      <c r="ED176" s="113"/>
      <c r="EE176" s="114"/>
      <c r="EF176" s="77"/>
      <c r="EH176" s="112"/>
      <c r="EI176" s="113"/>
      <c r="EJ176" s="114"/>
      <c r="EK176" s="77"/>
      <c r="EM176" s="112"/>
      <c r="EN176" s="113"/>
      <c r="EO176" s="114"/>
      <c r="EP176" s="77"/>
      <c r="ER176" s="112"/>
      <c r="ES176" s="113"/>
      <c r="ET176" s="114"/>
      <c r="EU176" s="77"/>
      <c r="EW176" s="112"/>
      <c r="EX176" s="113"/>
      <c r="EY176" s="114"/>
      <c r="EZ176" s="77"/>
      <c r="FB176" s="112"/>
      <c r="FC176" s="113"/>
      <c r="FD176" s="114"/>
      <c r="FE176" s="77"/>
      <c r="FG176" s="112"/>
      <c r="FH176" s="113"/>
      <c r="FI176" s="114"/>
      <c r="FJ176" s="77"/>
    </row>
  </sheetData>
  <autoFilter ref="A11:FK161" xr:uid="{C0760EAB-CC3D-40AE-A29A-AB65FF61DEFD}">
    <filterColumn colId="122">
      <filters>
        <filter val="N"/>
      </filters>
    </filterColumn>
  </autoFilter>
  <mergeCells count="192">
    <mergeCell ref="FG176:FI176"/>
    <mergeCell ref="FG171:FI171"/>
    <mergeCell ref="FG172:FI172"/>
    <mergeCell ref="FG173:FI173"/>
    <mergeCell ref="FG174:FI174"/>
    <mergeCell ref="FG175:FI175"/>
    <mergeCell ref="FG166:FJ166"/>
    <mergeCell ref="FG167:FJ167"/>
    <mergeCell ref="FG168:FI168"/>
    <mergeCell ref="FG169:FI169"/>
    <mergeCell ref="FG170:FI170"/>
    <mergeCell ref="EW176:EY176"/>
    <mergeCell ref="FB166:FE166"/>
    <mergeCell ref="FB167:FE167"/>
    <mergeCell ref="FB168:FD168"/>
    <mergeCell ref="FB169:FD169"/>
    <mergeCell ref="FB170:FD170"/>
    <mergeCell ref="FB171:FD171"/>
    <mergeCell ref="FB172:FD172"/>
    <mergeCell ref="FB173:FD173"/>
    <mergeCell ref="FB174:FD174"/>
    <mergeCell ref="FB175:FD175"/>
    <mergeCell ref="FB176:FD176"/>
    <mergeCell ref="EW171:EY171"/>
    <mergeCell ref="EW172:EY172"/>
    <mergeCell ref="EW173:EY173"/>
    <mergeCell ref="EW174:EY174"/>
    <mergeCell ref="EW175:EY175"/>
    <mergeCell ref="EW166:EZ166"/>
    <mergeCell ref="EW167:EZ167"/>
    <mergeCell ref="EW168:EY168"/>
    <mergeCell ref="EW169:EY169"/>
    <mergeCell ref="EW170:EY170"/>
    <mergeCell ref="EM176:EO176"/>
    <mergeCell ref="ER166:EU166"/>
    <mergeCell ref="ER167:EU167"/>
    <mergeCell ref="ER168:ET168"/>
    <mergeCell ref="ER169:ET169"/>
    <mergeCell ref="ER170:ET170"/>
    <mergeCell ref="ER171:ET171"/>
    <mergeCell ref="ER172:ET172"/>
    <mergeCell ref="ER173:ET173"/>
    <mergeCell ref="ER174:ET174"/>
    <mergeCell ref="ER175:ET175"/>
    <mergeCell ref="ER176:ET176"/>
    <mergeCell ref="EM171:EO171"/>
    <mergeCell ref="EM172:EO172"/>
    <mergeCell ref="EM173:EO173"/>
    <mergeCell ref="EM174:EO174"/>
    <mergeCell ref="EM175:EO175"/>
    <mergeCell ref="EM166:EP166"/>
    <mergeCell ref="EM167:EP167"/>
    <mergeCell ref="EM168:EO168"/>
    <mergeCell ref="EM169:EO169"/>
    <mergeCell ref="EM170:EO170"/>
    <mergeCell ref="DX166:EA166"/>
    <mergeCell ref="DX167:EA167"/>
    <mergeCell ref="EC166:EF166"/>
    <mergeCell ref="EC167:EF167"/>
    <mergeCell ref="EH166:EK166"/>
    <mergeCell ref="EH167:EK167"/>
    <mergeCell ref="DN166:DQ166"/>
    <mergeCell ref="DI166:DL166"/>
    <mergeCell ref="DI167:DL167"/>
    <mergeCell ref="DS166:DV166"/>
    <mergeCell ref="DS167:DV167"/>
    <mergeCell ref="EH173:EJ173"/>
    <mergeCell ref="EH174:EJ174"/>
    <mergeCell ref="EH175:EJ175"/>
    <mergeCell ref="EH176:EJ176"/>
    <mergeCell ref="DN167:DQ167"/>
    <mergeCell ref="EH168:EJ168"/>
    <mergeCell ref="EH169:EJ169"/>
    <mergeCell ref="EH170:EJ170"/>
    <mergeCell ref="EH171:EJ171"/>
    <mergeCell ref="EH172:EJ172"/>
    <mergeCell ref="DX173:DZ173"/>
    <mergeCell ref="DX174:DZ174"/>
    <mergeCell ref="DX175:DZ175"/>
    <mergeCell ref="DX176:DZ176"/>
    <mergeCell ref="EC168:EE168"/>
    <mergeCell ref="EC169:EE169"/>
    <mergeCell ref="EC170:EE170"/>
    <mergeCell ref="EC171:EE171"/>
    <mergeCell ref="EC172:EE172"/>
    <mergeCell ref="EC173:EE173"/>
    <mergeCell ref="EC174:EE174"/>
    <mergeCell ref="EC175:EE175"/>
    <mergeCell ref="EC176:EE176"/>
    <mergeCell ref="DX168:DZ168"/>
    <mergeCell ref="DX169:DZ169"/>
    <mergeCell ref="DX170:DZ170"/>
    <mergeCell ref="DX171:DZ171"/>
    <mergeCell ref="DX172:DZ172"/>
    <mergeCell ref="DN173:DP173"/>
    <mergeCell ref="DN174:DP174"/>
    <mergeCell ref="DN175:DP175"/>
    <mergeCell ref="DN176:DP176"/>
    <mergeCell ref="DI168:DK168"/>
    <mergeCell ref="DI169:DK169"/>
    <mergeCell ref="DI170:DK170"/>
    <mergeCell ref="DI171:DK171"/>
    <mergeCell ref="DI172:DK172"/>
    <mergeCell ref="DI173:DK173"/>
    <mergeCell ref="DI174:DK174"/>
    <mergeCell ref="DI175:DK175"/>
    <mergeCell ref="DI176:DK176"/>
    <mergeCell ref="DN168:DP168"/>
    <mergeCell ref="DN169:DP169"/>
    <mergeCell ref="DN170:DP170"/>
    <mergeCell ref="DN171:DP171"/>
    <mergeCell ref="DN172:DP172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DS173:DU173"/>
    <mergeCell ref="DS174:DU174"/>
    <mergeCell ref="DS175:DU175"/>
    <mergeCell ref="DS176:DU176"/>
    <mergeCell ref="DS168:DU168"/>
    <mergeCell ref="DS169:DU169"/>
    <mergeCell ref="DS170:DU170"/>
    <mergeCell ref="DS171:DU171"/>
    <mergeCell ref="DS172:DU172"/>
  </mergeCells>
  <phoneticPr fontId="17" type="noConversion"/>
  <conditionalFormatting sqref="DS12:EL15 FB12:FK151 ER12:EV151 DS17:EL151 DT16:EL16">
    <cfRule type="containsText" dxfId="109" priority="303" operator="containsText" text="V">
      <formula>NOT(ISERROR(SEARCH("V",DS12)))</formula>
    </cfRule>
    <cfRule type="containsText" dxfId="108" priority="304" operator="containsText" text="LCG">
      <formula>NOT(ISERROR(SEARCH("LCG",DS12)))</formula>
    </cfRule>
    <cfRule type="containsText" dxfId="107" priority="305" operator="containsText" text="DM">
      <formula>NOT(ISERROR(SEARCH("DM",DS12)))</formula>
    </cfRule>
    <cfRule type="containsText" dxfId="106" priority="306" operator="containsText" text="F">
      <formula>NOT(ISERROR(SEARCH("F",DS12)))</formula>
    </cfRule>
  </conditionalFormatting>
  <conditionalFormatting sqref="DS152:EL161 FB152:FK161 ER152:EV161">
    <cfRule type="containsText" dxfId="105" priority="299" operator="containsText" text="V">
      <formula>NOT(ISERROR(SEARCH("V",DS152)))</formula>
    </cfRule>
    <cfRule type="containsText" dxfId="104" priority="300" operator="containsText" text="L">
      <formula>NOT(ISERROR(SEARCH("L",DS152)))</formula>
    </cfRule>
    <cfRule type="containsText" dxfId="103" priority="301" operator="containsText" text="DM">
      <formula>NOT(ISERROR(SEARCH("DM",DS152)))</formula>
    </cfRule>
    <cfRule type="containsText" dxfId="102" priority="302" operator="containsText" text="F">
      <formula>NOT(ISERROR(SEARCH("F",DS152)))</formula>
    </cfRule>
  </conditionalFormatting>
  <conditionalFormatting sqref="EW12:FA151">
    <cfRule type="containsText" dxfId="101" priority="231" operator="containsText" text="V">
      <formula>NOT(ISERROR(SEARCH("V",EW12)))</formula>
    </cfRule>
    <cfRule type="containsText" dxfId="100" priority="232" operator="containsText" text="L">
      <formula>NOT(ISERROR(SEARCH("L",EW12)))</formula>
    </cfRule>
    <cfRule type="containsText" dxfId="99" priority="233" operator="containsText" text="DM">
      <formula>NOT(ISERROR(SEARCH("DM",EW12)))</formula>
    </cfRule>
    <cfRule type="containsText" dxfId="98" priority="234" operator="containsText" text="F">
      <formula>NOT(ISERROR(SEARCH("F",EW12)))</formula>
    </cfRule>
  </conditionalFormatting>
  <conditionalFormatting sqref="EW152:FA161">
    <cfRule type="containsText" dxfId="97" priority="227" operator="containsText" text="V">
      <formula>NOT(ISERROR(SEARCH("V",EW152)))</formula>
    </cfRule>
    <cfRule type="containsText" dxfId="96" priority="228" operator="containsText" text="L">
      <formula>NOT(ISERROR(SEARCH("L",EW152)))</formula>
    </cfRule>
    <cfRule type="containsText" dxfId="95" priority="229" operator="containsText" text="DM">
      <formula>NOT(ISERROR(SEARCH("DM",EW152)))</formula>
    </cfRule>
    <cfRule type="containsText" dxfId="94" priority="230" operator="containsText" text="F">
      <formula>NOT(ISERROR(SEARCH("F",EW152)))</formula>
    </cfRule>
  </conditionalFormatting>
  <conditionalFormatting sqref="DS12:EL15 ER12:FK161 DS17:EL161 DT16:EL16">
    <cfRule type="containsText" dxfId="93" priority="210" operator="containsText" text="LSG">
      <formula>NOT(ISERROR(SEARCH("LSG",DS12)))</formula>
    </cfRule>
  </conditionalFormatting>
  <conditionalFormatting sqref="CJ12:DC151 DI12:DM15 DI17:DM151 DJ16:DM16">
    <cfRule type="containsText" dxfId="92" priority="117" operator="containsText" text="V">
      <formula>NOT(ISERROR(SEARCH("V",CJ12)))</formula>
    </cfRule>
    <cfRule type="containsText" dxfId="91" priority="118" operator="containsText" text="LCG">
      <formula>NOT(ISERROR(SEARCH("LCG",CJ12)))</formula>
    </cfRule>
    <cfRule type="containsText" dxfId="90" priority="119" operator="containsText" text="DM">
      <formula>NOT(ISERROR(SEARCH("DM",CJ12)))</formula>
    </cfRule>
    <cfRule type="containsText" dxfId="89" priority="120" operator="containsText" text="F">
      <formula>NOT(ISERROR(SEARCH("F",CJ12)))</formula>
    </cfRule>
  </conditionalFormatting>
  <conditionalFormatting sqref="CJ152:DC161 DI152:DM161">
    <cfRule type="containsText" dxfId="88" priority="113" operator="containsText" text="V">
      <formula>NOT(ISERROR(SEARCH("V",CJ152)))</formula>
    </cfRule>
    <cfRule type="containsText" dxfId="87" priority="114" operator="containsText" text="L">
      <formula>NOT(ISERROR(SEARCH("L",CJ152)))</formula>
    </cfRule>
    <cfRule type="containsText" dxfId="86" priority="115" operator="containsText" text="DM">
      <formula>NOT(ISERROR(SEARCH("DM",CJ152)))</formula>
    </cfRule>
    <cfRule type="containsText" dxfId="85" priority="116" operator="containsText" text="F">
      <formula>NOT(ISERROR(SEARCH("F",CJ152)))</formula>
    </cfRule>
  </conditionalFormatting>
  <conditionalFormatting sqref="DN12:DR15 DN17:DR151 DO16:DR16">
    <cfRule type="containsText" dxfId="84" priority="109" operator="containsText" text="V">
      <formula>NOT(ISERROR(SEARCH("V",DN12)))</formula>
    </cfRule>
    <cfRule type="containsText" dxfId="83" priority="110" operator="containsText" text="L">
      <formula>NOT(ISERROR(SEARCH("L",DN12)))</formula>
    </cfRule>
    <cfRule type="containsText" dxfId="82" priority="111" operator="containsText" text="DM">
      <formula>NOT(ISERROR(SEARCH("DM",DN12)))</formula>
    </cfRule>
    <cfRule type="containsText" dxfId="81" priority="112" operator="containsText" text="F">
      <formula>NOT(ISERROR(SEARCH("F",DN12)))</formula>
    </cfRule>
  </conditionalFormatting>
  <conditionalFormatting sqref="DN152:DR161">
    <cfRule type="containsText" dxfId="80" priority="105" operator="containsText" text="V">
      <formula>NOT(ISERROR(SEARCH("V",DN152)))</formula>
    </cfRule>
    <cfRule type="containsText" dxfId="79" priority="106" operator="containsText" text="L">
      <formula>NOT(ISERROR(SEARCH("L",DN152)))</formula>
    </cfRule>
    <cfRule type="containsText" dxfId="78" priority="107" operator="containsText" text="DM">
      <formula>NOT(ISERROR(SEARCH("DM",DN152)))</formula>
    </cfRule>
    <cfRule type="containsText" dxfId="77" priority="108" operator="containsText" text="F">
      <formula>NOT(ISERROR(SEARCH("F",DN152)))</formula>
    </cfRule>
  </conditionalFormatting>
  <conditionalFormatting sqref="CJ12:DC161 DI12:DR15 DI17:DR161 DJ16:DM16 DO16:DR16">
    <cfRule type="containsText" dxfId="76" priority="104" operator="containsText" text="LSG">
      <formula>NOT(ISERROR(SEARCH("LSG",CJ12)))</formula>
    </cfRule>
  </conditionalFormatting>
  <conditionalFormatting sqref="BA12:BT151 BZ12:CD151">
    <cfRule type="containsText" dxfId="75" priority="100" operator="containsText" text="V">
      <formula>NOT(ISERROR(SEARCH("V",BA12)))</formula>
    </cfRule>
    <cfRule type="containsText" dxfId="74" priority="101" operator="containsText" text="LCG">
      <formula>NOT(ISERROR(SEARCH("LCG",BA12)))</formula>
    </cfRule>
    <cfRule type="containsText" dxfId="73" priority="102" operator="containsText" text="DM">
      <formula>NOT(ISERROR(SEARCH("DM",BA12)))</formula>
    </cfRule>
    <cfRule type="containsText" dxfId="72" priority="103" operator="containsText" text="F">
      <formula>NOT(ISERROR(SEARCH("F",BA12)))</formula>
    </cfRule>
  </conditionalFormatting>
  <conditionalFormatting sqref="BA152:BT161 BZ152:CD161">
    <cfRule type="containsText" dxfId="71" priority="96" operator="containsText" text="V">
      <formula>NOT(ISERROR(SEARCH("V",BA152)))</formula>
    </cfRule>
    <cfRule type="containsText" dxfId="70" priority="97" operator="containsText" text="L">
      <formula>NOT(ISERROR(SEARCH("L",BA152)))</formula>
    </cfRule>
    <cfRule type="containsText" dxfId="69" priority="98" operator="containsText" text="DM">
      <formula>NOT(ISERROR(SEARCH("DM",BA152)))</formula>
    </cfRule>
    <cfRule type="containsText" dxfId="68" priority="99" operator="containsText" text="F">
      <formula>NOT(ISERROR(SEARCH("F",BA152)))</formula>
    </cfRule>
  </conditionalFormatting>
  <conditionalFormatting sqref="CE12:CI151">
    <cfRule type="containsText" dxfId="67" priority="92" operator="containsText" text="V">
      <formula>NOT(ISERROR(SEARCH("V",CE12)))</formula>
    </cfRule>
    <cfRule type="containsText" dxfId="66" priority="93" operator="containsText" text="L">
      <formula>NOT(ISERROR(SEARCH("L",CE12)))</formula>
    </cfRule>
    <cfRule type="containsText" dxfId="65" priority="94" operator="containsText" text="DM">
      <formula>NOT(ISERROR(SEARCH("DM",CE12)))</formula>
    </cfRule>
    <cfRule type="containsText" dxfId="64" priority="95" operator="containsText" text="F">
      <formula>NOT(ISERROR(SEARCH("F",CE12)))</formula>
    </cfRule>
  </conditionalFormatting>
  <conditionalFormatting sqref="CE152:CI161">
    <cfRule type="containsText" dxfId="63" priority="88" operator="containsText" text="V">
      <formula>NOT(ISERROR(SEARCH("V",CE152)))</formula>
    </cfRule>
    <cfRule type="containsText" dxfId="62" priority="89" operator="containsText" text="L">
      <formula>NOT(ISERROR(SEARCH("L",CE152)))</formula>
    </cfRule>
    <cfRule type="containsText" dxfId="61" priority="90" operator="containsText" text="DM">
      <formula>NOT(ISERROR(SEARCH("DM",CE152)))</formula>
    </cfRule>
    <cfRule type="containsText" dxfId="60" priority="91" operator="containsText" text="F">
      <formula>NOT(ISERROR(SEARCH("F",CE152)))</formula>
    </cfRule>
  </conditionalFormatting>
  <conditionalFormatting sqref="BA12:BT161 BZ12:CI161">
    <cfRule type="containsText" dxfId="59" priority="87" operator="containsText" text="LSG">
      <formula>NOT(ISERROR(SEARCH("LSG",BA12)))</formula>
    </cfRule>
  </conditionalFormatting>
  <conditionalFormatting sqref="R12:AU151">
    <cfRule type="containsText" dxfId="58" priority="83" operator="containsText" text="V">
      <formula>NOT(ISERROR(SEARCH("V",R12)))</formula>
    </cfRule>
    <cfRule type="containsText" dxfId="57" priority="84" operator="containsText" text="LCG">
      <formula>NOT(ISERROR(SEARCH("LCG",R12)))</formula>
    </cfRule>
    <cfRule type="containsText" dxfId="56" priority="85" operator="containsText" text="DM">
      <formula>NOT(ISERROR(SEARCH("DM",R12)))</formula>
    </cfRule>
    <cfRule type="containsText" dxfId="55" priority="86" operator="containsText" text="F">
      <formula>NOT(ISERROR(SEARCH("F",R12)))</formula>
    </cfRule>
  </conditionalFormatting>
  <conditionalFormatting sqref="R152:AU161">
    <cfRule type="containsText" dxfId="54" priority="79" operator="containsText" text="V">
      <formula>NOT(ISERROR(SEARCH("V",R152)))</formula>
    </cfRule>
    <cfRule type="containsText" dxfId="53" priority="80" operator="containsText" text="L">
      <formula>NOT(ISERROR(SEARCH("L",R152)))</formula>
    </cfRule>
    <cfRule type="containsText" dxfId="52" priority="81" operator="containsText" text="DM">
      <formula>NOT(ISERROR(SEARCH("DM",R152)))</formula>
    </cfRule>
    <cfRule type="containsText" dxfId="51" priority="82" operator="containsText" text="F">
      <formula>NOT(ISERROR(SEARCH("F",R152)))</formula>
    </cfRule>
  </conditionalFormatting>
  <conditionalFormatting sqref="AV12:AZ151">
    <cfRule type="containsText" dxfId="50" priority="75" operator="containsText" text="V">
      <formula>NOT(ISERROR(SEARCH("V",AV12)))</formula>
    </cfRule>
    <cfRule type="containsText" dxfId="49" priority="76" operator="containsText" text="L">
      <formula>NOT(ISERROR(SEARCH("L",AV12)))</formula>
    </cfRule>
    <cfRule type="containsText" dxfId="48" priority="77" operator="containsText" text="DM">
      <formula>NOT(ISERROR(SEARCH("DM",AV12)))</formula>
    </cfRule>
    <cfRule type="containsText" dxfId="47" priority="78" operator="containsText" text="F">
      <formula>NOT(ISERROR(SEARCH("F",AV12)))</formula>
    </cfRule>
  </conditionalFormatting>
  <conditionalFormatting sqref="AV152:AZ161">
    <cfRule type="containsText" dxfId="46" priority="71" operator="containsText" text="V">
      <formula>NOT(ISERROR(SEARCH("V",AV152)))</formula>
    </cfRule>
    <cfRule type="containsText" dxfId="45" priority="72" operator="containsText" text="L">
      <formula>NOT(ISERROR(SEARCH("L",AV152)))</formula>
    </cfRule>
    <cfRule type="containsText" dxfId="44" priority="73" operator="containsText" text="DM">
      <formula>NOT(ISERROR(SEARCH("DM",AV152)))</formula>
    </cfRule>
    <cfRule type="containsText" dxfId="43" priority="74" operator="containsText" text="F">
      <formula>NOT(ISERROR(SEARCH("F",AV152)))</formula>
    </cfRule>
  </conditionalFormatting>
  <conditionalFormatting sqref="R12:AZ161">
    <cfRule type="containsText" dxfId="42" priority="70" operator="containsText" text="LSG">
      <formula>NOT(ISERROR(SEARCH("LSG",R12)))</formula>
    </cfRule>
  </conditionalFormatting>
  <conditionalFormatting sqref="BU12:BY151">
    <cfRule type="containsText" dxfId="41" priority="39" operator="containsText" text="V">
      <formula>NOT(ISERROR(SEARCH("V",BU12)))</formula>
    </cfRule>
    <cfRule type="containsText" dxfId="40" priority="40" operator="containsText" text="LCG">
      <formula>NOT(ISERROR(SEARCH("LCG",BU12)))</formula>
    </cfRule>
    <cfRule type="containsText" dxfId="39" priority="41" operator="containsText" text="DM">
      <formula>NOT(ISERROR(SEARCH("DM",BU12)))</formula>
    </cfRule>
    <cfRule type="containsText" dxfId="38" priority="42" operator="containsText" text="F">
      <formula>NOT(ISERROR(SEARCH("F",BU12)))</formula>
    </cfRule>
  </conditionalFormatting>
  <conditionalFormatting sqref="BU152:BY161">
    <cfRule type="containsText" dxfId="37" priority="35" operator="containsText" text="V">
      <formula>NOT(ISERROR(SEARCH("V",BU152)))</formula>
    </cfRule>
    <cfRule type="containsText" dxfId="36" priority="36" operator="containsText" text="L">
      <formula>NOT(ISERROR(SEARCH("L",BU152)))</formula>
    </cfRule>
    <cfRule type="containsText" dxfId="35" priority="37" operator="containsText" text="DM">
      <formula>NOT(ISERROR(SEARCH("DM",BU152)))</formula>
    </cfRule>
    <cfRule type="containsText" dxfId="34" priority="38" operator="containsText" text="F">
      <formula>NOT(ISERROR(SEARCH("F",BU152)))</formula>
    </cfRule>
  </conditionalFormatting>
  <conditionalFormatting sqref="BU12:BY161">
    <cfRule type="containsText" dxfId="33" priority="34" operator="containsText" text="LSG">
      <formula>NOT(ISERROR(SEARCH("LSG",BU12)))</formula>
    </cfRule>
  </conditionalFormatting>
  <conditionalFormatting sqref="DD12:DH151">
    <cfRule type="containsText" dxfId="32" priority="30" operator="containsText" text="V">
      <formula>NOT(ISERROR(SEARCH("V",DD12)))</formula>
    </cfRule>
    <cfRule type="containsText" dxfId="31" priority="31" operator="containsText" text="LCG">
      <formula>NOT(ISERROR(SEARCH("LCG",DD12)))</formula>
    </cfRule>
    <cfRule type="containsText" dxfId="30" priority="32" operator="containsText" text="DM">
      <formula>NOT(ISERROR(SEARCH("DM",DD12)))</formula>
    </cfRule>
    <cfRule type="containsText" dxfId="29" priority="33" operator="containsText" text="F">
      <formula>NOT(ISERROR(SEARCH("F",DD12)))</formula>
    </cfRule>
  </conditionalFormatting>
  <conditionalFormatting sqref="DD152:DH161">
    <cfRule type="containsText" dxfId="28" priority="26" operator="containsText" text="V">
      <formula>NOT(ISERROR(SEARCH("V",DD152)))</formula>
    </cfRule>
    <cfRule type="containsText" dxfId="27" priority="27" operator="containsText" text="L">
      <formula>NOT(ISERROR(SEARCH("L",DD152)))</formula>
    </cfRule>
    <cfRule type="containsText" dxfId="26" priority="28" operator="containsText" text="DM">
      <formula>NOT(ISERROR(SEARCH("DM",DD152)))</formula>
    </cfRule>
    <cfRule type="containsText" dxfId="25" priority="29" operator="containsText" text="F">
      <formula>NOT(ISERROR(SEARCH("F",DD152)))</formula>
    </cfRule>
  </conditionalFormatting>
  <conditionalFormatting sqref="DD12:DH161">
    <cfRule type="containsText" dxfId="24" priority="25" operator="containsText" text="LSG">
      <formula>NOT(ISERROR(SEARCH("LSG",DD12)))</formula>
    </cfRule>
  </conditionalFormatting>
  <conditionalFormatting sqref="EM12:EQ151">
    <cfRule type="containsText" dxfId="23" priority="21" operator="containsText" text="V">
      <formula>NOT(ISERROR(SEARCH("V",EM12)))</formula>
    </cfRule>
    <cfRule type="containsText" dxfId="22" priority="22" operator="containsText" text="LCG">
      <formula>NOT(ISERROR(SEARCH("LCG",EM12)))</formula>
    </cfRule>
    <cfRule type="containsText" dxfId="21" priority="23" operator="containsText" text="DM">
      <formula>NOT(ISERROR(SEARCH("DM",EM12)))</formula>
    </cfRule>
    <cfRule type="containsText" dxfId="20" priority="24" operator="containsText" text="F">
      <formula>NOT(ISERROR(SEARCH("F",EM12)))</formula>
    </cfRule>
  </conditionalFormatting>
  <conditionalFormatting sqref="EM152:EQ161">
    <cfRule type="containsText" dxfId="19" priority="17" operator="containsText" text="V">
      <formula>NOT(ISERROR(SEARCH("V",EM152)))</formula>
    </cfRule>
    <cfRule type="containsText" dxfId="18" priority="18" operator="containsText" text="L">
      <formula>NOT(ISERROR(SEARCH("L",EM152)))</formula>
    </cfRule>
    <cfRule type="containsText" dxfId="17" priority="19" operator="containsText" text="DM">
      <formula>NOT(ISERROR(SEARCH("DM",EM152)))</formula>
    </cfRule>
    <cfRule type="containsText" dxfId="16" priority="20" operator="containsText" text="F">
      <formula>NOT(ISERROR(SEARCH("F",EM152)))</formula>
    </cfRule>
  </conditionalFormatting>
  <conditionalFormatting sqref="EM12:EQ161">
    <cfRule type="containsText" dxfId="15" priority="16" operator="containsText" text="LSG">
      <formula>NOT(ISERROR(SEARCH("LSG",EM12)))</formula>
    </cfRule>
  </conditionalFormatting>
  <conditionalFormatting sqref="DI16">
    <cfRule type="containsText" dxfId="14" priority="12" operator="containsText" text="V">
      <formula>NOT(ISERROR(SEARCH("V",DI16)))</formula>
    </cfRule>
    <cfRule type="containsText" dxfId="13" priority="13" operator="containsText" text="LCG">
      <formula>NOT(ISERROR(SEARCH("LCG",DI16)))</formula>
    </cfRule>
    <cfRule type="containsText" dxfId="12" priority="14" operator="containsText" text="DM">
      <formula>NOT(ISERROR(SEARCH("DM",DI16)))</formula>
    </cfRule>
    <cfRule type="containsText" dxfId="11" priority="15" operator="containsText" text="F">
      <formula>NOT(ISERROR(SEARCH("F",DI16)))</formula>
    </cfRule>
  </conditionalFormatting>
  <conditionalFormatting sqref="DI16">
    <cfRule type="containsText" dxfId="10" priority="11" operator="containsText" text="LSG">
      <formula>NOT(ISERROR(SEARCH("LSG",DI16)))</formula>
    </cfRule>
  </conditionalFormatting>
  <conditionalFormatting sqref="DN16">
    <cfRule type="containsText" dxfId="9" priority="7" operator="containsText" text="V">
      <formula>NOT(ISERROR(SEARCH("V",DN16)))</formula>
    </cfRule>
    <cfRule type="containsText" dxfId="8" priority="8" operator="containsText" text="LCG">
      <formula>NOT(ISERROR(SEARCH("LCG",DN16)))</formula>
    </cfRule>
    <cfRule type="containsText" dxfId="7" priority="9" operator="containsText" text="DM">
      <formula>NOT(ISERROR(SEARCH("DM",DN16)))</formula>
    </cfRule>
    <cfRule type="containsText" dxfId="6" priority="10" operator="containsText" text="F">
      <formula>NOT(ISERROR(SEARCH("F",DN16)))</formula>
    </cfRule>
  </conditionalFormatting>
  <conditionalFormatting sqref="DN16">
    <cfRule type="containsText" dxfId="5" priority="6" operator="containsText" text="LSG">
      <formula>NOT(ISERROR(SEARCH("LSG",DN16)))</formula>
    </cfRule>
  </conditionalFormatting>
  <conditionalFormatting sqref="DS16">
    <cfRule type="containsText" dxfId="4" priority="2" operator="containsText" text="V">
      <formula>NOT(ISERROR(SEARCH("V",DS16)))</formula>
    </cfRule>
    <cfRule type="containsText" dxfId="3" priority="3" operator="containsText" text="LCG">
      <formula>NOT(ISERROR(SEARCH("LCG",DS16)))</formula>
    </cfRule>
    <cfRule type="containsText" dxfId="2" priority="4" operator="containsText" text="DM">
      <formula>NOT(ISERROR(SEARCH("DM",DS16)))</formula>
    </cfRule>
    <cfRule type="containsText" dxfId="1" priority="5" operator="containsText" text="F">
      <formula>NOT(ISERROR(SEARCH("F",DS16)))</formula>
    </cfRule>
  </conditionalFormatting>
  <conditionalFormatting sqref="DS16">
    <cfRule type="containsText" dxfId="0" priority="1" operator="containsText" text="LSG">
      <formula>NOT(ISERROR(SEARCH("LSG",DS16)))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2022-07-15T19:34:22Z</dcterms:modified>
</cp:coreProperties>
</file>