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2A9B9862-BEBF-484F-9B75-C317880922A8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BD!$L$2:$R$122</definedName>
    <definedName name="_xlnm._FilterDatabase" localSheetId="3" hidden="1">MAQUILADO!$A$3:$K$10316</definedName>
    <definedName name="_xlnm.Print_Area" localSheetId="7">BD!$A$2:$F$40</definedName>
  </definedNames>
  <calcPr calcId="181029"/>
  <pivotCaches>
    <pivotCache cacheId="9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<sst xmlns="http://schemas.openxmlformats.org/spreadsheetml/2006/main" count="3230" uniqueCount="284">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</sst>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29">
    <dxf>
      <alignment vertical="bottom" readingOrder="0"/>
    </dxf>
    <dxf>
      <numFmt numFmtId="14" formatCode="0.00%"/>
    </dxf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50.367823726854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08T00:00:00" count="358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50.367824768517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23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1"/>
    <x v="4"/>
    <s v="SÁBADO"/>
    <x v="0"/>
    <x v="0"/>
    <n v="960"/>
    <n v="0.44"/>
    <n v="422.4"/>
    <x v="2"/>
  </r>
  <r>
    <x v="351"/>
    <x v="1"/>
    <x v="4"/>
    <s v="SÁBADO"/>
    <x v="2"/>
    <x v="2"/>
    <n v="1080"/>
    <n v="0.19"/>
    <n v="205.2"/>
    <x v="2"/>
  </r>
  <r>
    <x v="351"/>
    <x v="1"/>
    <x v="4"/>
    <s v="SÁBADO"/>
    <x v="34"/>
    <x v="34"/>
    <n v="216"/>
    <n v="0.19"/>
    <n v="41.04"/>
    <x v="2"/>
  </r>
  <r>
    <x v="351"/>
    <x v="1"/>
    <x v="4"/>
    <s v="SÁBADO"/>
    <x v="29"/>
    <x v="29"/>
    <n v="216"/>
    <n v="0.19"/>
    <n v="41.04"/>
    <x v="2"/>
  </r>
  <r>
    <x v="351"/>
    <x v="1"/>
    <x v="4"/>
    <s v="SÁBADO"/>
    <x v="22"/>
    <x v="22"/>
    <n v="1188"/>
    <n v="0.19"/>
    <n v="225.72"/>
    <x v="2"/>
  </r>
  <r>
    <x v="351"/>
    <x v="1"/>
    <x v="4"/>
    <s v="SÁBADO"/>
    <x v="26"/>
    <x v="26"/>
    <n v="450"/>
    <n v="0.19"/>
    <n v="85.5"/>
    <x v="2"/>
  </r>
  <r>
    <x v="351"/>
    <x v="1"/>
    <x v="4"/>
    <s v="SÁBADO"/>
    <x v="88"/>
    <x v="72"/>
    <n v="280"/>
    <n v="0.44"/>
    <n v="123.2"/>
    <x v="2"/>
  </r>
  <r>
    <x v="351"/>
    <x v="1"/>
    <x v="4"/>
    <s v="SÁBADO"/>
    <x v="89"/>
    <x v="73"/>
    <n v="2100"/>
    <n v="0.46"/>
    <n v="966"/>
    <x v="2"/>
  </r>
  <r>
    <x v="351"/>
    <x v="1"/>
    <x v="4"/>
    <s v="SÁBADO"/>
    <x v="28"/>
    <x v="28"/>
    <n v="240"/>
    <n v="0.25"/>
    <n v="60"/>
    <x v="2"/>
  </r>
  <r>
    <x v="351"/>
    <x v="1"/>
    <x v="4"/>
    <s v="SÁBADO"/>
    <x v="33"/>
    <x v="33"/>
    <n v="80"/>
    <n v="0.25"/>
    <n v="20"/>
    <x v="2"/>
  </r>
  <r>
    <x v="351"/>
    <x v="1"/>
    <x v="4"/>
    <s v="SÁBADO"/>
    <x v="13"/>
    <x v="13"/>
    <n v="300"/>
    <n v="0.44"/>
    <n v="132"/>
    <x v="2"/>
  </r>
  <r>
    <x v="351"/>
    <x v="1"/>
    <x v="4"/>
    <s v="SÁBADO"/>
    <x v="15"/>
    <x v="15"/>
    <n v="250"/>
    <n v="0.44"/>
    <n v="110"/>
    <x v="2"/>
  </r>
  <r>
    <x v="351"/>
    <x v="1"/>
    <x v="4"/>
    <s v="SÁBADO"/>
    <x v="24"/>
    <x v="24"/>
    <n v="2100"/>
    <n v="0.46"/>
    <n v="966"/>
    <x v="2"/>
  </r>
  <r>
    <x v="351"/>
    <x v="1"/>
    <x v="4"/>
    <s v="SÁBADO"/>
    <x v="80"/>
    <x v="64"/>
    <n v="2100"/>
    <n v="0.46"/>
    <n v="966"/>
    <x v="2"/>
  </r>
  <r>
    <x v="352"/>
    <x v="1"/>
    <x v="4"/>
    <s v="LUNES"/>
    <x v="10"/>
    <x v="10"/>
    <n v="3360"/>
    <n v="0.19"/>
    <n v="638.4"/>
    <x v="2"/>
  </r>
  <r>
    <x v="352"/>
    <x v="1"/>
    <x v="4"/>
    <s v="LUNES"/>
    <x v="11"/>
    <x v="11"/>
    <n v="900"/>
    <n v="0.19"/>
    <n v="171"/>
    <x v="2"/>
  </r>
  <r>
    <x v="352"/>
    <x v="1"/>
    <x v="4"/>
    <s v="LUNES"/>
    <x v="24"/>
    <x v="24"/>
    <n v="2100"/>
    <n v="0.46"/>
    <n v="966"/>
    <x v="2"/>
  </r>
  <r>
    <x v="352"/>
    <x v="1"/>
    <x v="4"/>
    <s v="LUNES"/>
    <x v="39"/>
    <x v="39"/>
    <n v="2100"/>
    <n v="0.46"/>
    <n v="966"/>
    <x v="2"/>
  </r>
  <r>
    <x v="352"/>
    <x v="1"/>
    <x v="4"/>
    <s v="LUNES"/>
    <x v="1"/>
    <x v="1"/>
    <n v="2160"/>
    <n v="0.19"/>
    <n v="410.4"/>
    <x v="2"/>
  </r>
  <r>
    <x v="352"/>
    <x v="1"/>
    <x v="4"/>
    <s v="LUNES"/>
    <x v="2"/>
    <x v="2"/>
    <n v="1080"/>
    <n v="0.19"/>
    <n v="205.2"/>
    <x v="2"/>
  </r>
  <r>
    <x v="352"/>
    <x v="1"/>
    <x v="4"/>
    <s v="LUNES"/>
    <x v="22"/>
    <x v="22"/>
    <n v="990"/>
    <n v="0.19"/>
    <n v="188.1"/>
    <x v="2"/>
  </r>
  <r>
    <x v="352"/>
    <x v="1"/>
    <x v="4"/>
    <s v="LUNES"/>
    <x v="10"/>
    <x v="10"/>
    <n v="240"/>
    <n v="0.19"/>
    <n v="45.6"/>
    <x v="2"/>
  </r>
  <r>
    <x v="352"/>
    <x v="1"/>
    <x v="4"/>
    <s v="LUNES"/>
    <x v="88"/>
    <x v="72"/>
    <n v="560"/>
    <n v="0.44"/>
    <n v="246.4"/>
    <x v="2"/>
  </r>
  <r>
    <x v="352"/>
    <x v="1"/>
    <x v="4"/>
    <s v="LUNES"/>
    <x v="38"/>
    <x v="38"/>
    <n v="224"/>
    <n v="0.44"/>
    <n v="98.56"/>
    <x v="2"/>
  </r>
  <r>
    <x v="352"/>
    <x v="1"/>
    <x v="4"/>
    <s v="LUNES"/>
    <x v="89"/>
    <x v="73"/>
    <n v="840"/>
    <n v="0.46"/>
    <n v="386.40000000000003"/>
    <x v="2"/>
  </r>
  <r>
    <x v="352"/>
    <x v="1"/>
    <x v="4"/>
    <s v="LUNES"/>
    <x v="6"/>
    <x v="6"/>
    <n v="1200"/>
    <n v="0.19"/>
    <n v="228"/>
    <x v="2"/>
  </r>
  <r>
    <x v="352"/>
    <x v="1"/>
    <x v="4"/>
    <s v="LUNES"/>
    <x v="17"/>
    <x v="17"/>
    <n v="1680"/>
    <n v="0.19"/>
    <n v="319.2"/>
    <x v="2"/>
  </r>
  <r>
    <x v="353"/>
    <x v="1"/>
    <x v="4"/>
    <s v="MARTES"/>
    <x v="40"/>
    <x v="40"/>
    <n v="112"/>
    <n v="0.44"/>
    <n v="49.28"/>
    <x v="2"/>
  </r>
  <r>
    <x v="353"/>
    <x v="1"/>
    <x v="4"/>
    <s v="MARTES"/>
    <x v="17"/>
    <x v="17"/>
    <n v="120"/>
    <n v="0.19"/>
    <n v="22.8"/>
    <x v="2"/>
  </r>
  <r>
    <x v="353"/>
    <x v="1"/>
    <x v="4"/>
    <s v="MARTES"/>
    <x v="10"/>
    <x v="10"/>
    <n v="3600"/>
    <n v="0.19"/>
    <n v="684"/>
    <x v="2"/>
  </r>
  <r>
    <x v="353"/>
    <x v="1"/>
    <x v="4"/>
    <s v="MARTES"/>
    <x v="23"/>
    <x v="23"/>
    <n v="900"/>
    <n v="0.19"/>
    <n v="171"/>
    <x v="2"/>
  </r>
  <r>
    <x v="353"/>
    <x v="1"/>
    <x v="4"/>
    <s v="MARTES"/>
    <x v="42"/>
    <x v="42"/>
    <n v="1000"/>
    <n v="0.46"/>
    <n v="460"/>
    <x v="2"/>
  </r>
  <r>
    <x v="353"/>
    <x v="1"/>
    <x v="4"/>
    <s v="MARTES"/>
    <x v="43"/>
    <x v="43"/>
    <n v="1000"/>
    <n v="0.46"/>
    <n v="460"/>
    <x v="2"/>
  </r>
  <r>
    <x v="353"/>
    <x v="1"/>
    <x v="4"/>
    <s v="MARTES"/>
    <x v="80"/>
    <x v="64"/>
    <n v="420"/>
    <n v="0.46"/>
    <n v="193.20000000000002"/>
    <x v="2"/>
  </r>
  <r>
    <x v="353"/>
    <x v="1"/>
    <x v="4"/>
    <s v="MARTES"/>
    <x v="89"/>
    <x v="73"/>
    <n v="140"/>
    <n v="0.46"/>
    <n v="64.400000000000006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28"/>
    <x v="28"/>
    <n v="240"/>
    <n v="0.25"/>
    <n v="60"/>
    <x v="2"/>
  </r>
  <r>
    <x v="353"/>
    <x v="1"/>
    <x v="4"/>
    <s v="MARTES"/>
    <x v="15"/>
    <x v="15"/>
    <n v="300"/>
    <n v="0.44"/>
    <n v="132"/>
    <x v="2"/>
  </r>
  <r>
    <x v="353"/>
    <x v="1"/>
    <x v="4"/>
    <s v="MARTES"/>
    <x v="40"/>
    <x v="40"/>
    <n v="336"/>
    <n v="0.44"/>
    <n v="147.84"/>
    <x v="2"/>
  </r>
  <r>
    <x v="353"/>
    <x v="1"/>
    <x v="4"/>
    <s v="MARTES"/>
    <x v="38"/>
    <x v="38"/>
    <n v="224"/>
    <n v="0.44"/>
    <n v="98.56"/>
    <x v="2"/>
  </r>
  <r>
    <x v="353"/>
    <x v="1"/>
    <x v="4"/>
    <s v="MARTES"/>
    <x v="29"/>
    <x v="29"/>
    <n v="216"/>
    <n v="0.19"/>
    <n v="41.04"/>
    <x v="2"/>
  </r>
  <r>
    <x v="353"/>
    <x v="1"/>
    <x v="4"/>
    <s v="MARTES"/>
    <x v="8"/>
    <x v="8"/>
    <n v="1728"/>
    <n v="0.19"/>
    <n v="328.32"/>
    <x v="2"/>
  </r>
  <r>
    <x v="353"/>
    <x v="1"/>
    <x v="4"/>
    <s v="MARTES"/>
    <x v="9"/>
    <x v="9"/>
    <n v="720"/>
    <n v="0.19"/>
    <n v="136.80000000000001"/>
    <x v="2"/>
  </r>
  <r>
    <x v="353"/>
    <x v="1"/>
    <x v="4"/>
    <s v="MARTES"/>
    <x v="26"/>
    <x v="26"/>
    <n v="900"/>
    <n v="0.19"/>
    <n v="171"/>
    <x v="2"/>
  </r>
  <r>
    <x v="353"/>
    <x v="1"/>
    <x v="4"/>
    <s v="MARTES"/>
    <x v="23"/>
    <x v="23"/>
    <n v="540"/>
    <n v="0.19"/>
    <n v="102.6"/>
    <x v="2"/>
  </r>
  <r>
    <x v="353"/>
    <x v="1"/>
    <x v="4"/>
    <s v="MARTES"/>
    <x v="25"/>
    <x v="25"/>
    <n v="1125"/>
    <n v="0.46"/>
    <n v="517.5"/>
    <x v="2"/>
  </r>
  <r>
    <x v="353"/>
    <x v="1"/>
    <x v="4"/>
    <s v="MARTES"/>
    <x v="12"/>
    <x v="12"/>
    <n v="450"/>
    <n v="0.44"/>
    <n v="198"/>
    <x v="2"/>
  </r>
  <r>
    <x v="353"/>
    <x v="1"/>
    <x v="4"/>
    <s v="MARTES"/>
    <x v="19"/>
    <x v="19"/>
    <n v="450"/>
    <n v="0.44"/>
    <n v="198"/>
    <x v="2"/>
  </r>
  <r>
    <x v="353"/>
    <x v="1"/>
    <x v="4"/>
    <s v="MARTES"/>
    <x v="80"/>
    <x v="64"/>
    <n v="1680"/>
    <n v="0.46"/>
    <n v="772.80000000000007"/>
    <x v="2"/>
  </r>
  <r>
    <x v="353"/>
    <x v="1"/>
    <x v="4"/>
    <s v="MARTES"/>
    <x v="88"/>
    <x v="72"/>
    <n v="560"/>
    <n v="0.44"/>
    <n v="246.4"/>
    <x v="2"/>
  </r>
  <r>
    <x v="353"/>
    <x v="1"/>
    <x v="4"/>
    <s v="MARTES"/>
    <x v="24"/>
    <x v="24"/>
    <n v="2100"/>
    <n v="0.46"/>
    <n v="966"/>
    <x v="2"/>
  </r>
  <r>
    <x v="353"/>
    <x v="1"/>
    <x v="4"/>
    <s v="MARTES"/>
    <x v="42"/>
    <x v="42"/>
    <n v="750"/>
    <n v="0.46"/>
    <n v="345"/>
    <x v="2"/>
  </r>
  <r>
    <x v="353"/>
    <x v="1"/>
    <x v="4"/>
    <s v="MARTES"/>
    <x v="43"/>
    <x v="43"/>
    <n v="750"/>
    <n v="0.46"/>
    <n v="345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0"/>
    <x v="0"/>
    <n v="528"/>
    <n v="0.44"/>
    <n v="232.32"/>
    <x v="2"/>
  </r>
  <r>
    <x v="354"/>
    <x v="1"/>
    <x v="4"/>
    <s v="MIÉRCOLES"/>
    <x v="13"/>
    <x v="13"/>
    <n v="120"/>
    <n v="0.44"/>
    <n v="52.8"/>
    <x v="2"/>
  </r>
  <r>
    <x v="354"/>
    <x v="1"/>
    <x v="4"/>
    <s v="MIÉRCOLES"/>
    <x v="15"/>
    <x v="15"/>
    <n v="200"/>
    <n v="0.44"/>
    <n v="88"/>
    <x v="2"/>
  </r>
  <r>
    <x v="354"/>
    <x v="1"/>
    <x v="4"/>
    <s v="MIÉRCOLES"/>
    <x v="38"/>
    <x v="38"/>
    <n v="448"/>
    <n v="0.44"/>
    <n v="197.12"/>
    <x v="2"/>
  </r>
  <r>
    <x v="354"/>
    <x v="1"/>
    <x v="4"/>
    <s v="MIÉRCOLES"/>
    <x v="0"/>
    <x v="0"/>
    <n v="672"/>
    <n v="0.44"/>
    <n v="295.68"/>
    <x v="2"/>
  </r>
  <r>
    <x v="354"/>
    <x v="1"/>
    <x v="4"/>
    <s v="MIÉRCOLES"/>
    <x v="1"/>
    <x v="1"/>
    <n v="1728"/>
    <n v="0.19"/>
    <n v="328.32"/>
    <x v="2"/>
  </r>
  <r>
    <x v="354"/>
    <x v="1"/>
    <x v="4"/>
    <s v="MIÉRCOLES"/>
    <x v="2"/>
    <x v="2"/>
    <n v="1296"/>
    <n v="0.19"/>
    <n v="246.24"/>
    <x v="2"/>
  </r>
  <r>
    <x v="354"/>
    <x v="1"/>
    <x v="4"/>
    <s v="MIÉRCOLES"/>
    <x v="22"/>
    <x v="22"/>
    <n v="596"/>
    <n v="0.19"/>
    <n v="113.24"/>
    <x v="2"/>
  </r>
  <r>
    <x v="354"/>
    <x v="1"/>
    <x v="4"/>
    <s v="MIÉRCOLES"/>
    <x v="3"/>
    <x v="3"/>
    <n v="396"/>
    <n v="0.19"/>
    <n v="75.239999999999995"/>
    <x v="2"/>
  </r>
  <r>
    <x v="354"/>
    <x v="1"/>
    <x v="4"/>
    <s v="MIÉRCOLES"/>
    <x v="10"/>
    <x v="10"/>
    <n v="2400"/>
    <n v="0.19"/>
    <n v="456"/>
    <x v="2"/>
  </r>
  <r>
    <x v="354"/>
    <x v="1"/>
    <x v="4"/>
    <s v="MIÉRCOLES"/>
    <x v="12"/>
    <x v="12"/>
    <n v="1125"/>
    <n v="0.44"/>
    <n v="495"/>
    <x v="2"/>
  </r>
  <r>
    <x v="354"/>
    <x v="1"/>
    <x v="4"/>
    <s v="MIÉRCOLES"/>
    <x v="19"/>
    <x v="19"/>
    <n v="675"/>
    <n v="0.44"/>
    <n v="297"/>
    <x v="2"/>
  </r>
  <r>
    <x v="354"/>
    <x v="1"/>
    <x v="4"/>
    <s v="MIÉRCOLES"/>
    <x v="2"/>
    <x v="2"/>
    <n v="864"/>
    <n v="0.19"/>
    <n v="164.16"/>
    <x v="2"/>
  </r>
  <r>
    <x v="354"/>
    <x v="1"/>
    <x v="4"/>
    <s v="MIÉRCOLES"/>
    <x v="7"/>
    <x v="7"/>
    <n v="2160"/>
    <n v="0.19"/>
    <n v="410.4"/>
    <x v="2"/>
  </r>
  <r>
    <x v="354"/>
    <x v="1"/>
    <x v="4"/>
    <s v="MIÉRCOLES"/>
    <x v="11"/>
    <x v="11"/>
    <n v="1890"/>
    <n v="0.19"/>
    <n v="359.1"/>
    <x v="2"/>
  </r>
  <r>
    <x v="354"/>
    <x v="1"/>
    <x v="4"/>
    <s v="MIÉRCOLES"/>
    <x v="19"/>
    <x v="19"/>
    <n v="225"/>
    <n v="0.44"/>
    <n v="99"/>
    <x v="2"/>
  </r>
  <r>
    <x v="354"/>
    <x v="1"/>
    <x v="4"/>
    <s v="MIÉRCOLES"/>
    <x v="40"/>
    <x v="40"/>
    <n v="112"/>
    <n v="0.44"/>
    <n v="49.28"/>
    <x v="2"/>
  </r>
  <r>
    <x v="354"/>
    <x v="1"/>
    <x v="4"/>
    <s v="MIÉRCOLES"/>
    <x v="17"/>
    <x v="17"/>
    <n v="1920"/>
    <n v="0.19"/>
    <n v="364.8"/>
    <x v="2"/>
  </r>
  <r>
    <x v="354"/>
    <x v="1"/>
    <x v="4"/>
    <s v="MIÉRCOLES"/>
    <x v="23"/>
    <x v="23"/>
    <n v="2880"/>
    <n v="0.19"/>
    <n v="547.20000000000005"/>
    <x v="2"/>
  </r>
  <r>
    <x v="354"/>
    <x v="1"/>
    <x v="4"/>
    <s v="MIÉRCOLES"/>
    <x v="20"/>
    <x v="20"/>
    <n v="450"/>
    <n v="0.19"/>
    <n v="85.5"/>
    <x v="2"/>
  </r>
  <r>
    <x v="354"/>
    <x v="1"/>
    <x v="4"/>
    <s v="MIÉRCOLES"/>
    <x v="42"/>
    <x v="42"/>
    <n v="250"/>
    <n v="0.46"/>
    <n v="115"/>
    <x v="2"/>
  </r>
  <r>
    <x v="354"/>
    <x v="1"/>
    <x v="4"/>
    <s v="MIÉRCOLES"/>
    <x v="43"/>
    <x v="43"/>
    <n v="500"/>
    <n v="0.46"/>
    <n v="230"/>
    <x v="2"/>
  </r>
  <r>
    <x v="355"/>
    <x v="1"/>
    <x v="4"/>
    <s v="JUEVES"/>
    <x v="40"/>
    <x v="40"/>
    <n v="336"/>
    <n v="0.44"/>
    <n v="147.84"/>
    <x v="2"/>
  </r>
  <r>
    <x v="355"/>
    <x v="1"/>
    <x v="4"/>
    <s v="JUEVES"/>
    <x v="16"/>
    <x v="16"/>
    <n v="900"/>
    <n v="0.46"/>
    <n v="414"/>
    <x v="2"/>
  </r>
  <r>
    <x v="355"/>
    <x v="1"/>
    <x v="4"/>
    <s v="JUEVES"/>
    <x v="3"/>
    <x v="3"/>
    <n v="396"/>
    <n v="0.19"/>
    <n v="75.239999999999995"/>
    <x v="2"/>
  </r>
  <r>
    <x v="355"/>
    <x v="1"/>
    <x v="4"/>
    <s v="JUEVES"/>
    <x v="6"/>
    <x v="6"/>
    <n v="2400"/>
    <n v="0.19"/>
    <n v="456"/>
    <x v="2"/>
  </r>
  <r>
    <x v="355"/>
    <x v="1"/>
    <x v="4"/>
    <s v="JUEVES"/>
    <x v="10"/>
    <x v="10"/>
    <n v="7200"/>
    <n v="0.19"/>
    <n v="1368"/>
    <x v="2"/>
  </r>
  <r>
    <x v="355"/>
    <x v="1"/>
    <x v="4"/>
    <s v="JUEVES"/>
    <x v="28"/>
    <x v="28"/>
    <n v="90"/>
    <n v="0.25"/>
    <n v="22.5"/>
    <x v="2"/>
  </r>
  <r>
    <x v="355"/>
    <x v="1"/>
    <x v="4"/>
    <s v="JUEVES"/>
    <x v="33"/>
    <x v="33"/>
    <n v="120"/>
    <n v="0.25"/>
    <n v="30"/>
    <x v="2"/>
  </r>
  <r>
    <x v="355"/>
    <x v="1"/>
    <x v="4"/>
    <s v="JUEVES"/>
    <x v="15"/>
    <x v="15"/>
    <n v="200"/>
    <n v="0.44"/>
    <n v="88"/>
    <x v="2"/>
  </r>
  <r>
    <x v="355"/>
    <x v="1"/>
    <x v="4"/>
    <s v="JUEVES"/>
    <x v="1"/>
    <x v="1"/>
    <n v="2592"/>
    <n v="0.19"/>
    <n v="492.48"/>
    <x v="2"/>
  </r>
  <r>
    <x v="355"/>
    <x v="1"/>
    <x v="4"/>
    <s v="JUEVES"/>
    <x v="2"/>
    <x v="2"/>
    <n v="2592"/>
    <n v="0.19"/>
    <n v="492.48"/>
    <x v="2"/>
  </r>
  <r>
    <x v="355"/>
    <x v="1"/>
    <x v="4"/>
    <s v="JUEVES"/>
    <x v="34"/>
    <x v="34"/>
    <n v="432"/>
    <n v="0.19"/>
    <n v="82.08"/>
    <x v="2"/>
  </r>
  <r>
    <x v="355"/>
    <x v="1"/>
    <x v="4"/>
    <s v="JUEVES"/>
    <x v="3"/>
    <x v="3"/>
    <n v="792"/>
    <n v="0.19"/>
    <n v="150.47999999999999"/>
    <x v="2"/>
  </r>
  <r>
    <x v="355"/>
    <x v="1"/>
    <x v="4"/>
    <s v="JUEVES"/>
    <x v="7"/>
    <x v="7"/>
    <n v="2160"/>
    <n v="0.19"/>
    <n v="410.4"/>
    <x v="2"/>
  </r>
  <r>
    <x v="355"/>
    <x v="1"/>
    <x v="4"/>
    <s v="JUEVES"/>
    <x v="8"/>
    <x v="8"/>
    <n v="2160"/>
    <n v="0.19"/>
    <n v="410.4"/>
    <x v="2"/>
  </r>
  <r>
    <x v="355"/>
    <x v="1"/>
    <x v="4"/>
    <s v="JUEVES"/>
    <x v="9"/>
    <x v="9"/>
    <n v="450"/>
    <n v="0.19"/>
    <n v="85.5"/>
    <x v="2"/>
  </r>
  <r>
    <x v="355"/>
    <x v="1"/>
    <x v="4"/>
    <s v="JUEVES"/>
    <x v="11"/>
    <x v="11"/>
    <n v="1440"/>
    <n v="0.19"/>
    <n v="273.60000000000002"/>
    <x v="2"/>
  </r>
  <r>
    <x v="355"/>
    <x v="1"/>
    <x v="4"/>
    <s v="JUEVES"/>
    <x v="66"/>
    <x v="50"/>
    <n v="400"/>
    <n v="0.46"/>
    <n v="184"/>
    <x v="2"/>
  </r>
  <r>
    <x v="355"/>
    <x v="1"/>
    <x v="4"/>
    <s v="JUEVES"/>
    <x v="25"/>
    <x v="25"/>
    <n v="2250"/>
    <n v="0.46"/>
    <n v="1035"/>
    <x v="2"/>
  </r>
  <r>
    <x v="355"/>
    <x v="1"/>
    <x v="4"/>
    <s v="JUEVES"/>
    <x v="66"/>
    <x v="50"/>
    <n v="200"/>
    <n v="0.46"/>
    <n v="92"/>
    <x v="2"/>
  </r>
  <r>
    <x v="355"/>
    <x v="1"/>
    <x v="4"/>
    <s v="JUEVES"/>
    <x v="86"/>
    <x v="70"/>
    <n v="750"/>
    <n v="0.46"/>
    <n v="345"/>
    <x v="2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5"/>
    <x v="22"/>
    <s v="SÁBADO"/>
    <x v="90"/>
    <x v="21"/>
    <m/>
    <n v="0"/>
    <n v="0"/>
    <x v="1"/>
  </r>
  <r>
    <x v="356"/>
    <x v="12"/>
    <x v="28"/>
    <m/>
    <x v="90"/>
    <x v="74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JULIO"/>
    <x v="4"/>
    <s v="SÁBADO"/>
    <n v="251429"/>
    <x v="0"/>
    <n v="960"/>
    <n v="0.44"/>
    <n v="422.4"/>
    <x v="2"/>
  </r>
  <r>
    <x v="351"/>
    <s v="JULIO"/>
    <x v="4"/>
    <s v="SÁBADO"/>
    <n v="254853"/>
    <x v="2"/>
    <n v="1080"/>
    <n v="0.19"/>
    <n v="205.2"/>
    <x v="2"/>
  </r>
  <r>
    <x v="351"/>
    <s v="JULIO"/>
    <x v="4"/>
    <s v="SÁBADO"/>
    <n v="256548"/>
    <x v="34"/>
    <n v="216"/>
    <n v="0.19"/>
    <n v="41.04"/>
    <x v="2"/>
  </r>
  <r>
    <x v="351"/>
    <s v="JULIO"/>
    <x v="4"/>
    <s v="SÁBADO"/>
    <n v="256549"/>
    <x v="29"/>
    <n v="216"/>
    <n v="0.19"/>
    <n v="41.04"/>
    <x v="2"/>
  </r>
  <r>
    <x v="351"/>
    <s v="JULIO"/>
    <x v="4"/>
    <s v="SÁBADO"/>
    <n v="256616"/>
    <x v="22"/>
    <n v="1188"/>
    <n v="0.19"/>
    <n v="225.72"/>
    <x v="2"/>
  </r>
  <r>
    <x v="351"/>
    <s v="JULIO"/>
    <x v="4"/>
    <s v="SÁBADO"/>
    <n v="256680"/>
    <x v="26"/>
    <n v="450"/>
    <n v="0.19"/>
    <n v="85.5"/>
    <x v="2"/>
  </r>
  <r>
    <x v="351"/>
    <s v="JULIO"/>
    <x v="4"/>
    <s v="SÁBADO"/>
    <n v="256785"/>
    <x v="72"/>
    <n v="280"/>
    <n v="0.44"/>
    <n v="123.2"/>
    <x v="2"/>
  </r>
  <r>
    <x v="351"/>
    <s v="JULIO"/>
    <x v="4"/>
    <s v="SÁBADO"/>
    <n v="256784"/>
    <x v="73"/>
    <n v="2100"/>
    <n v="0.46"/>
    <n v="966"/>
    <x v="2"/>
  </r>
  <r>
    <x v="351"/>
    <s v="JULIO"/>
    <x v="4"/>
    <s v="SÁBADO"/>
    <n v="256383"/>
    <x v="28"/>
    <n v="240"/>
    <n v="0.25"/>
    <n v="60"/>
    <x v="2"/>
  </r>
  <r>
    <x v="351"/>
    <s v="JULIO"/>
    <x v="4"/>
    <s v="SÁBADO"/>
    <n v="256382"/>
    <x v="33"/>
    <n v="80"/>
    <n v="0.25"/>
    <n v="20"/>
    <x v="2"/>
  </r>
  <r>
    <x v="351"/>
    <s v="JULIO"/>
    <x v="4"/>
    <s v="SÁBADO"/>
    <n v="256381"/>
    <x v="13"/>
    <n v="300"/>
    <n v="0.44"/>
    <n v="132"/>
    <x v="2"/>
  </r>
  <r>
    <x v="351"/>
    <s v="JULIO"/>
    <x v="4"/>
    <s v="SÁBADO"/>
    <n v="256379"/>
    <x v="15"/>
    <n v="250"/>
    <n v="0.44"/>
    <n v="110"/>
    <x v="2"/>
  </r>
  <r>
    <x v="351"/>
    <s v="JULIO"/>
    <x v="4"/>
    <s v="SÁBADO"/>
    <n v="751315"/>
    <x v="24"/>
    <n v="2100"/>
    <n v="0.46"/>
    <n v="966"/>
    <x v="2"/>
  </r>
  <r>
    <x v="351"/>
    <s v="JULIO"/>
    <x v="4"/>
    <s v="SÁBADO"/>
    <n v="751567"/>
    <x v="64"/>
    <n v="2100"/>
    <n v="0.46"/>
    <n v="966"/>
    <x v="2"/>
  </r>
  <r>
    <x v="352"/>
    <s v="JULIO"/>
    <x v="4"/>
    <s v="LUNES"/>
    <n v="256677"/>
    <x v="10"/>
    <n v="3360"/>
    <n v="0.19"/>
    <n v="638.4"/>
    <x v="2"/>
  </r>
  <r>
    <x v="352"/>
    <s v="JULIO"/>
    <x v="4"/>
    <s v="LUNES"/>
    <n v="256678"/>
    <x v="11"/>
    <n v="900"/>
    <n v="0.19"/>
    <n v="171"/>
    <x v="2"/>
  </r>
  <r>
    <x v="352"/>
    <s v="JULIO"/>
    <x v="4"/>
    <s v="LUNES"/>
    <n v="751315"/>
    <x v="24"/>
    <n v="2100"/>
    <n v="0.46"/>
    <n v="966"/>
    <x v="2"/>
  </r>
  <r>
    <x v="352"/>
    <s v="JULIO"/>
    <x v="4"/>
    <s v="LUNES"/>
    <n v="751544"/>
    <x v="39"/>
    <n v="2100"/>
    <n v="0.46"/>
    <n v="966"/>
    <x v="2"/>
  </r>
  <r>
    <x v="352"/>
    <s v="JULIO"/>
    <x v="4"/>
    <s v="LUNES"/>
    <n v="251406"/>
    <x v="1"/>
    <n v="2160"/>
    <n v="0.19"/>
    <n v="410.4"/>
    <x v="2"/>
  </r>
  <r>
    <x v="352"/>
    <s v="JULIO"/>
    <x v="4"/>
    <s v="LUNES"/>
    <n v="254853"/>
    <x v="2"/>
    <n v="1080"/>
    <n v="0.19"/>
    <n v="205.2"/>
    <x v="2"/>
  </r>
  <r>
    <x v="352"/>
    <s v="JULIO"/>
    <x v="4"/>
    <s v="LUNES"/>
    <n v="256616"/>
    <x v="22"/>
    <n v="990"/>
    <n v="0.19"/>
    <n v="188.1"/>
    <x v="2"/>
  </r>
  <r>
    <x v="352"/>
    <s v="JULIO"/>
    <x v="4"/>
    <s v="LUNES"/>
    <n v="256677"/>
    <x v="10"/>
    <n v="240"/>
    <n v="0.19"/>
    <n v="45.6"/>
    <x v="2"/>
  </r>
  <r>
    <x v="352"/>
    <s v="JULIO"/>
    <x v="4"/>
    <s v="LUNES"/>
    <n v="256785"/>
    <x v="72"/>
    <n v="560"/>
    <n v="0.44"/>
    <n v="246.4"/>
    <x v="2"/>
  </r>
  <r>
    <x v="352"/>
    <s v="JULIO"/>
    <x v="4"/>
    <s v="LUNES"/>
    <n v="256685"/>
    <x v="38"/>
    <n v="224"/>
    <n v="0.44"/>
    <n v="98.56"/>
    <x v="2"/>
  </r>
  <r>
    <x v="352"/>
    <s v="JULIO"/>
    <x v="4"/>
    <s v="LUNES"/>
    <n v="256784"/>
    <x v="73"/>
    <n v="840"/>
    <n v="0.46"/>
    <n v="386.40000000000003"/>
    <x v="2"/>
  </r>
  <r>
    <x v="352"/>
    <s v="JULIO"/>
    <x v="4"/>
    <s v="LUNES"/>
    <n v="256488"/>
    <x v="6"/>
    <n v="1200"/>
    <n v="0.19"/>
    <n v="228"/>
    <x v="2"/>
  </r>
  <r>
    <x v="352"/>
    <s v="JULIO"/>
    <x v="4"/>
    <s v="LUNES"/>
    <n v="256676"/>
    <x v="17"/>
    <n v="1680"/>
    <n v="0.19"/>
    <n v="319.2"/>
    <x v="2"/>
  </r>
  <r>
    <x v="353"/>
    <s v="JULIO"/>
    <x v="4"/>
    <s v="MARTES"/>
    <n v="254762"/>
    <x v="40"/>
    <n v="112"/>
    <n v="0.44"/>
    <n v="49.28"/>
    <x v="2"/>
  </r>
  <r>
    <x v="353"/>
    <s v="JULIO"/>
    <x v="4"/>
    <s v="MARTES"/>
    <n v="256676"/>
    <x v="17"/>
    <n v="120"/>
    <n v="0.19"/>
    <n v="22.8"/>
    <x v="2"/>
  </r>
  <r>
    <x v="353"/>
    <s v="JULIO"/>
    <x v="4"/>
    <s v="MARTES"/>
    <n v="256677"/>
    <x v="10"/>
    <n v="3600"/>
    <n v="0.19"/>
    <n v="684"/>
    <x v="2"/>
  </r>
  <r>
    <x v="353"/>
    <s v="JULIO"/>
    <x v="4"/>
    <s v="MARTES"/>
    <n v="256679"/>
    <x v="23"/>
    <n v="900"/>
    <n v="0.19"/>
    <n v="171"/>
    <x v="2"/>
  </r>
  <r>
    <x v="353"/>
    <s v="JULIO"/>
    <x v="4"/>
    <s v="MARTES"/>
    <n v="256720"/>
    <x v="42"/>
    <n v="1000"/>
    <n v="0.46"/>
    <n v="460"/>
    <x v="2"/>
  </r>
  <r>
    <x v="353"/>
    <s v="JULIO"/>
    <x v="4"/>
    <s v="MARTES"/>
    <n v="256721"/>
    <x v="43"/>
    <n v="1000"/>
    <n v="0.46"/>
    <n v="460"/>
    <x v="2"/>
  </r>
  <r>
    <x v="353"/>
    <s v="JULIO"/>
    <x v="4"/>
    <s v="MARTES"/>
    <n v="751567"/>
    <x v="64"/>
    <n v="420"/>
    <n v="0.46"/>
    <n v="193.20000000000002"/>
    <x v="2"/>
  </r>
  <r>
    <x v="353"/>
    <s v="JULIO"/>
    <x v="4"/>
    <s v="MARTES"/>
    <n v="256784"/>
    <x v="73"/>
    <n v="140"/>
    <n v="0.46"/>
    <n v="64.400000000000006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6383"/>
    <x v="28"/>
    <n v="240"/>
    <n v="0.25"/>
    <n v="60"/>
    <x v="2"/>
  </r>
  <r>
    <x v="353"/>
    <s v="JULIO"/>
    <x v="4"/>
    <s v="MARTES"/>
    <n v="256379"/>
    <x v="15"/>
    <n v="300"/>
    <n v="0.44"/>
    <n v="132"/>
    <x v="2"/>
  </r>
  <r>
    <x v="353"/>
    <s v="JULIO"/>
    <x v="4"/>
    <s v="MARTES"/>
    <n v="254762"/>
    <x v="40"/>
    <n v="336"/>
    <n v="0.44"/>
    <n v="147.84"/>
    <x v="2"/>
  </r>
  <r>
    <x v="353"/>
    <s v="JULIO"/>
    <x v="4"/>
    <s v="MARTES"/>
    <n v="256685"/>
    <x v="38"/>
    <n v="224"/>
    <n v="0.44"/>
    <n v="98.56"/>
    <x v="2"/>
  </r>
  <r>
    <x v="353"/>
    <s v="JULIO"/>
    <x v="4"/>
    <s v="MARTES"/>
    <n v="256549"/>
    <x v="29"/>
    <n v="216"/>
    <n v="0.19"/>
    <n v="41.04"/>
    <x v="2"/>
  </r>
  <r>
    <x v="353"/>
    <s v="JULIO"/>
    <x v="4"/>
    <s v="MARTES"/>
    <n v="256675"/>
    <x v="8"/>
    <n v="1728"/>
    <n v="0.19"/>
    <n v="328.32"/>
    <x v="2"/>
  </r>
  <r>
    <x v="353"/>
    <s v="JULIO"/>
    <x v="4"/>
    <s v="MARTES"/>
    <n v="256652"/>
    <x v="9"/>
    <n v="720"/>
    <n v="0.19"/>
    <n v="136.80000000000001"/>
    <x v="2"/>
  </r>
  <r>
    <x v="353"/>
    <s v="JULIO"/>
    <x v="4"/>
    <s v="MARTES"/>
    <n v="256680"/>
    <x v="26"/>
    <n v="900"/>
    <n v="0.19"/>
    <n v="171"/>
    <x v="2"/>
  </r>
  <r>
    <x v="353"/>
    <s v="JULIO"/>
    <x v="4"/>
    <s v="MARTES"/>
    <n v="256679"/>
    <x v="23"/>
    <n v="540"/>
    <n v="0.19"/>
    <n v="102.6"/>
    <x v="2"/>
  </r>
  <r>
    <x v="353"/>
    <s v="JULIO"/>
    <x v="4"/>
    <s v="MARTES"/>
    <n v="256695"/>
    <x v="25"/>
    <n v="1125"/>
    <n v="0.46"/>
    <n v="517.5"/>
    <x v="2"/>
  </r>
  <r>
    <x v="353"/>
    <s v="JULIO"/>
    <x v="4"/>
    <s v="MARTES"/>
    <n v="256708"/>
    <x v="12"/>
    <n v="450"/>
    <n v="0.44"/>
    <n v="198"/>
    <x v="2"/>
  </r>
  <r>
    <x v="353"/>
    <s v="JULIO"/>
    <x v="4"/>
    <s v="MARTES"/>
    <n v="256709"/>
    <x v="19"/>
    <n v="450"/>
    <n v="0.44"/>
    <n v="198"/>
    <x v="2"/>
  </r>
  <r>
    <x v="353"/>
    <s v="JULIO"/>
    <x v="4"/>
    <s v="MARTES"/>
    <n v="751567"/>
    <x v="64"/>
    <n v="1680"/>
    <n v="0.46"/>
    <n v="772.80000000000007"/>
    <x v="2"/>
  </r>
  <r>
    <x v="353"/>
    <s v="JULIO"/>
    <x v="4"/>
    <s v="MARTES"/>
    <n v="256785"/>
    <x v="72"/>
    <n v="560"/>
    <n v="0.44"/>
    <n v="246.4"/>
    <x v="2"/>
  </r>
  <r>
    <x v="353"/>
    <s v="JULIO"/>
    <x v="4"/>
    <s v="MARTES"/>
    <n v="751315"/>
    <x v="24"/>
    <n v="2100"/>
    <n v="0.46"/>
    <n v="966"/>
    <x v="2"/>
  </r>
  <r>
    <x v="353"/>
    <s v="JULIO"/>
    <x v="4"/>
    <s v="MARTES"/>
    <n v="256720"/>
    <x v="42"/>
    <n v="750"/>
    <n v="0.46"/>
    <n v="345"/>
    <x v="2"/>
  </r>
  <r>
    <x v="353"/>
    <s v="JULIO"/>
    <x v="4"/>
    <s v="MARTES"/>
    <n v="256721"/>
    <x v="43"/>
    <n v="750"/>
    <n v="0.46"/>
    <n v="345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1429"/>
    <x v="0"/>
    <n v="528"/>
    <n v="0.44"/>
    <n v="232.32"/>
    <x v="2"/>
  </r>
  <r>
    <x v="354"/>
    <s v="JULIO"/>
    <x v="4"/>
    <s v="MIÉRCOLES"/>
    <n v="256381"/>
    <x v="13"/>
    <n v="120"/>
    <n v="0.44"/>
    <n v="52.8"/>
    <x v="2"/>
  </r>
  <r>
    <x v="354"/>
    <s v="JULIO"/>
    <x v="4"/>
    <s v="MIÉRCOLES"/>
    <n v="256379"/>
    <x v="15"/>
    <n v="200"/>
    <n v="0.44"/>
    <n v="88"/>
    <x v="2"/>
  </r>
  <r>
    <x v="354"/>
    <s v="JULIO"/>
    <x v="4"/>
    <s v="MIÉRCOLES"/>
    <n v="256685"/>
    <x v="38"/>
    <n v="448"/>
    <n v="0.44"/>
    <n v="197.12"/>
    <x v="2"/>
  </r>
  <r>
    <x v="354"/>
    <s v="JULIO"/>
    <x v="4"/>
    <s v="MIÉRCOLES"/>
    <n v="251429"/>
    <x v="0"/>
    <n v="672"/>
    <n v="0.44"/>
    <n v="295.68"/>
    <x v="2"/>
  </r>
  <r>
    <x v="354"/>
    <s v="JULIO"/>
    <x v="4"/>
    <s v="MIÉRCOLES"/>
    <n v="251406"/>
    <x v="1"/>
    <n v="1728"/>
    <n v="0.19"/>
    <n v="328.32"/>
    <x v="2"/>
  </r>
  <r>
    <x v="354"/>
    <s v="JULIO"/>
    <x v="4"/>
    <s v="MIÉRCOLES"/>
    <n v="254853"/>
    <x v="2"/>
    <n v="1296"/>
    <n v="0.19"/>
    <n v="246.24"/>
    <x v="2"/>
  </r>
  <r>
    <x v="354"/>
    <s v="JULIO"/>
    <x v="4"/>
    <s v="MIÉRCOLES"/>
    <n v="256616"/>
    <x v="22"/>
    <n v="596"/>
    <n v="0.19"/>
    <n v="113.24"/>
    <x v="2"/>
  </r>
  <r>
    <x v="354"/>
    <s v="JULIO"/>
    <x v="4"/>
    <s v="MIÉRCOLES"/>
    <n v="256617"/>
    <x v="3"/>
    <n v="396"/>
    <n v="0.19"/>
    <n v="75.239999999999995"/>
    <x v="2"/>
  </r>
  <r>
    <x v="354"/>
    <s v="JULIO"/>
    <x v="4"/>
    <s v="MIÉRCOLES"/>
    <n v="256677"/>
    <x v="10"/>
    <n v="2400"/>
    <n v="0.19"/>
    <n v="456"/>
    <x v="2"/>
  </r>
  <r>
    <x v="354"/>
    <s v="JULIO"/>
    <x v="4"/>
    <s v="MIÉRCOLES"/>
    <n v="256708"/>
    <x v="12"/>
    <n v="1125"/>
    <n v="0.44"/>
    <n v="495"/>
    <x v="2"/>
  </r>
  <r>
    <x v="354"/>
    <s v="JULIO"/>
    <x v="4"/>
    <s v="MIÉRCOLES"/>
    <n v="256709"/>
    <x v="19"/>
    <n v="675"/>
    <n v="0.44"/>
    <n v="297"/>
    <x v="2"/>
  </r>
  <r>
    <x v="354"/>
    <s v="JULIO"/>
    <x v="4"/>
    <s v="MIÉRCOLES"/>
    <n v="254853"/>
    <x v="2"/>
    <n v="864"/>
    <n v="0.19"/>
    <n v="164.16"/>
    <x v="2"/>
  </r>
  <r>
    <x v="354"/>
    <s v="JULIO"/>
    <x v="4"/>
    <s v="MIÉRCOLES"/>
    <n v="256674"/>
    <x v="7"/>
    <n v="2160"/>
    <n v="0.19"/>
    <n v="410.4"/>
    <x v="2"/>
  </r>
  <r>
    <x v="354"/>
    <s v="JULIO"/>
    <x v="4"/>
    <s v="MIÉRCOLES"/>
    <n v="256678"/>
    <x v="11"/>
    <n v="1890"/>
    <n v="0.19"/>
    <n v="359.1"/>
    <x v="2"/>
  </r>
  <r>
    <x v="354"/>
    <s v="JULIO"/>
    <x v="4"/>
    <s v="MIÉRCOLES"/>
    <n v="256709"/>
    <x v="19"/>
    <n v="225"/>
    <n v="0.44"/>
    <n v="99"/>
    <x v="2"/>
  </r>
  <r>
    <x v="354"/>
    <s v="JULIO"/>
    <x v="4"/>
    <s v="MIÉRCOLES"/>
    <n v="254762"/>
    <x v="40"/>
    <n v="112"/>
    <n v="0.44"/>
    <n v="49.28"/>
    <x v="2"/>
  </r>
  <r>
    <x v="354"/>
    <s v="JULIO"/>
    <x v="4"/>
    <s v="MIÉRCOLES"/>
    <n v="256676"/>
    <x v="17"/>
    <n v="1920"/>
    <n v="0.19"/>
    <n v="364.8"/>
    <x v="2"/>
  </r>
  <r>
    <x v="354"/>
    <s v="JULIO"/>
    <x v="4"/>
    <s v="MIÉRCOLES"/>
    <n v="256679"/>
    <x v="23"/>
    <n v="2880"/>
    <n v="0.19"/>
    <n v="547.20000000000005"/>
    <x v="2"/>
  </r>
  <r>
    <x v="354"/>
    <s v="JULIO"/>
    <x v="4"/>
    <s v="MIÉRCOLES"/>
    <n v="256682"/>
    <x v="20"/>
    <n v="450"/>
    <n v="0.19"/>
    <n v="85.5"/>
    <x v="2"/>
  </r>
  <r>
    <x v="354"/>
    <s v="JULIO"/>
    <x v="4"/>
    <s v="MIÉRCOLES"/>
    <n v="256720"/>
    <x v="42"/>
    <n v="250"/>
    <n v="0.46"/>
    <n v="115"/>
    <x v="2"/>
  </r>
  <r>
    <x v="354"/>
    <s v="JULIO"/>
    <x v="4"/>
    <s v="MIÉRCOLES"/>
    <n v="256721"/>
    <x v="43"/>
    <n v="500"/>
    <n v="0.46"/>
    <n v="230"/>
    <x v="2"/>
  </r>
  <r>
    <x v="355"/>
    <s v="JULIO"/>
    <x v="4"/>
    <s v="JUEVES"/>
    <n v="254762"/>
    <x v="40"/>
    <n v="336"/>
    <n v="0.44"/>
    <n v="147.84"/>
    <x v="2"/>
  </r>
  <r>
    <x v="355"/>
    <s v="JULIO"/>
    <x v="4"/>
    <s v="JUEVES"/>
    <n v="251633"/>
    <x v="16"/>
    <n v="900"/>
    <n v="0.46"/>
    <n v="414"/>
    <x v="2"/>
  </r>
  <r>
    <x v="355"/>
    <s v="JULIO"/>
    <x v="4"/>
    <s v="JUEVES"/>
    <n v="256617"/>
    <x v="3"/>
    <n v="396"/>
    <n v="0.19"/>
    <n v="75.239999999999995"/>
    <x v="2"/>
  </r>
  <r>
    <x v="355"/>
    <s v="JULIO"/>
    <x v="4"/>
    <s v="JUEVES"/>
    <n v="256488"/>
    <x v="6"/>
    <n v="2400"/>
    <n v="0.19"/>
    <n v="456"/>
    <x v="2"/>
  </r>
  <r>
    <x v="355"/>
    <s v="JULIO"/>
    <x v="4"/>
    <s v="JUEVES"/>
    <n v="256677"/>
    <x v="10"/>
    <n v="7200"/>
    <n v="0.19"/>
    <n v="1368"/>
    <x v="2"/>
  </r>
  <r>
    <x v="355"/>
    <s v="JULIO"/>
    <x v="4"/>
    <s v="JUEVES"/>
    <n v="256383"/>
    <x v="28"/>
    <n v="90"/>
    <n v="0.25"/>
    <n v="22.5"/>
    <x v="2"/>
  </r>
  <r>
    <x v="355"/>
    <s v="JULIO"/>
    <x v="4"/>
    <s v="JUEVES"/>
    <n v="256382"/>
    <x v="33"/>
    <n v="120"/>
    <n v="0.25"/>
    <n v="30"/>
    <x v="2"/>
  </r>
  <r>
    <x v="355"/>
    <s v="JULIO"/>
    <x v="4"/>
    <s v="JUEVES"/>
    <n v="256379"/>
    <x v="15"/>
    <n v="200"/>
    <n v="0.44"/>
    <n v="88"/>
    <x v="2"/>
  </r>
  <r>
    <x v="355"/>
    <s v="JULIO"/>
    <x v="4"/>
    <s v="JUEVES"/>
    <n v="251406"/>
    <x v="1"/>
    <n v="2592"/>
    <n v="0.19"/>
    <n v="492.48"/>
    <x v="2"/>
  </r>
  <r>
    <x v="355"/>
    <s v="JULIO"/>
    <x v="4"/>
    <s v="JUEVES"/>
    <n v="254853"/>
    <x v="2"/>
    <n v="2592"/>
    <n v="0.19"/>
    <n v="492.48"/>
    <x v="2"/>
  </r>
  <r>
    <x v="355"/>
    <s v="JULIO"/>
    <x v="4"/>
    <s v="JUEVES"/>
    <n v="256548"/>
    <x v="34"/>
    <n v="432"/>
    <n v="0.19"/>
    <n v="82.08"/>
    <x v="2"/>
  </r>
  <r>
    <x v="355"/>
    <s v="JULIO"/>
    <x v="4"/>
    <s v="JUEVES"/>
    <n v="256617"/>
    <x v="3"/>
    <n v="792"/>
    <n v="0.19"/>
    <n v="150.47999999999999"/>
    <x v="2"/>
  </r>
  <r>
    <x v="355"/>
    <s v="JULIO"/>
    <x v="4"/>
    <s v="JUEVES"/>
    <n v="256674"/>
    <x v="7"/>
    <n v="2160"/>
    <n v="0.19"/>
    <n v="410.4"/>
    <x v="2"/>
  </r>
  <r>
    <x v="355"/>
    <s v="JULIO"/>
    <x v="4"/>
    <s v="JUEVES"/>
    <n v="256675"/>
    <x v="8"/>
    <n v="2160"/>
    <n v="0.19"/>
    <n v="410.4"/>
    <x v="2"/>
  </r>
  <r>
    <x v="355"/>
    <s v="JULIO"/>
    <x v="4"/>
    <s v="JUEVES"/>
    <n v="256652"/>
    <x v="9"/>
    <n v="450"/>
    <n v="0.19"/>
    <n v="85.5"/>
    <x v="2"/>
  </r>
  <r>
    <x v="355"/>
    <s v="JULIO"/>
    <x v="4"/>
    <s v="JUEVES"/>
    <n v="256678"/>
    <x v="11"/>
    <n v="1440"/>
    <n v="0.19"/>
    <n v="273.60000000000002"/>
    <x v="2"/>
  </r>
  <r>
    <x v="355"/>
    <s v="JULIO"/>
    <x v="4"/>
    <s v="JUEVES"/>
    <s v="A"/>
    <x v="50"/>
    <n v="400"/>
    <n v="0.46"/>
    <n v="184"/>
    <x v="2"/>
  </r>
  <r>
    <x v="355"/>
    <s v="JULIO"/>
    <x v="4"/>
    <s v="JUEVES"/>
    <n v="256695"/>
    <x v="25"/>
    <n v="2250"/>
    <n v="0.46"/>
    <n v="1035"/>
    <x v="2"/>
  </r>
  <r>
    <x v="355"/>
    <s v="JULIO"/>
    <x v="4"/>
    <s v="JUEVES"/>
    <s v="A"/>
    <x v="50"/>
    <n v="200"/>
    <n v="0.46"/>
    <n v="92"/>
    <x v="2"/>
  </r>
  <r>
    <x v="355"/>
    <s v="JULIO"/>
    <x v="4"/>
    <s v="JUEVES"/>
    <n v="256772"/>
    <x v="70"/>
    <n v="750"/>
    <n v="0.46"/>
    <n v="345"/>
    <x v="2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  <r>
    <x v="356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24">
        <item m="1" x="1410"/>
        <item m="1" x="1571"/>
        <item m="1" x="1723"/>
        <item m="1" x="1875"/>
        <item m="1" x="458"/>
        <item m="1" x="587"/>
        <item m="1" x="695"/>
        <item m="1" x="838"/>
        <item m="1" x="1149"/>
        <item m="1" x="1304"/>
        <item m="1" x="1463"/>
        <item m="1" x="1621"/>
        <item m="1" x="1772"/>
        <item m="1" x="1918"/>
        <item m="1" x="916"/>
        <item m="1" x="1069"/>
        <item m="1" x="1220"/>
        <item m="1" x="1379"/>
        <item m="1" x="1540"/>
        <item m="1" x="1693"/>
        <item m="1" x="428"/>
        <item m="1" x="560"/>
        <item m="1" x="663"/>
        <item m="1" x="799"/>
        <item m="1" x="955"/>
        <item m="1" x="1107"/>
        <item m="1" x="1883"/>
        <item m="1" x="468"/>
        <item m="1" x="597"/>
        <item m="1" x="848"/>
        <item m="1" x="1157"/>
        <item m="1" x="1472"/>
        <item m="1" x="1630"/>
        <item m="1" x="362"/>
        <item m="1" x="510"/>
        <item m="1" x="769"/>
        <item m="1" x="1077"/>
        <item m="1" x="1230"/>
        <item m="1" x="1548"/>
        <item m="1" x="1703"/>
        <item m="1" x="1851"/>
        <item m="1" x="435"/>
        <item m="1" x="568"/>
        <item m="1" x="672"/>
        <item m="1" x="967"/>
        <item m="1" x="1121"/>
        <item m="1" x="1273"/>
        <item m="1" x="1431"/>
        <item m="1" x="1591"/>
        <item m="1" x="1743"/>
        <item m="1" x="480"/>
        <item m="1" x="606"/>
        <item m="1" x="712"/>
        <item m="1" x="856"/>
        <item m="1" x="1013"/>
        <item m="1" x="1165"/>
        <item m="1" x="1480"/>
        <item m="1" x="1639"/>
        <item m="1" x="1788"/>
        <item m="1" x="370"/>
        <item m="1" x="778"/>
        <item m="1" x="932"/>
        <item m="1" x="1240"/>
        <item m="1" x="1397"/>
        <item m="1" x="1557"/>
        <item m="1" x="1711"/>
        <item m="1" x="1861"/>
        <item m="1" x="444"/>
        <item m="1" x="682"/>
        <item m="1" x="822"/>
        <item m="1" x="981"/>
        <item m="1" x="1133"/>
        <item m="1" x="1286"/>
        <item m="1" x="1445"/>
        <item m="1" x="1754"/>
        <item m="1" x="1903"/>
        <item m="1" x="490"/>
        <item m="1" x="614"/>
        <item m="1" x="721"/>
        <item m="1" x="866"/>
        <item m="1" x="1175"/>
        <item m="1" x="1329"/>
        <item m="1" x="1490"/>
        <item m="1" x="1647"/>
        <item m="1" x="1794"/>
        <item m="1" x="379"/>
        <item m="1" x="787"/>
        <item m="1" x="942"/>
        <item m="1" x="1093"/>
        <item m="1" x="1249"/>
        <item m="1" x="1406"/>
        <item m="1" x="1566"/>
        <item m="1" x="1870"/>
        <item m="1" x="454"/>
        <item m="1" x="583"/>
        <item m="1" x="691"/>
        <item m="1" x="834"/>
        <item m="1" x="992"/>
        <item m="1" x="1299"/>
        <item m="1" x="1459"/>
        <item m="1" x="1616"/>
        <item m="1" x="1768"/>
        <item m="1" x="1914"/>
        <item m="1" x="501"/>
        <item m="1" x="622"/>
        <item m="1" x="730"/>
        <item m="1" x="876"/>
        <item m="1" x="1030"/>
        <item m="1" x="1185"/>
        <item m="1" x="1337"/>
        <item m="1" x="1499"/>
        <item m="1" x="1653"/>
        <item m="1" x="1802"/>
        <item m="1" x="389"/>
        <item m="1" x="531"/>
        <item m="1" x="796"/>
        <item m="1" x="951"/>
        <item m="1" x="1102"/>
        <item m="1" x="1257"/>
        <item m="1" x="1416"/>
        <item m="1" x="1577"/>
        <item m="1" x="1726"/>
        <item m="1" x="1879"/>
        <item m="1" x="464"/>
        <item m="1" x="592"/>
        <item m="1" x="700"/>
        <item m="1" x="843"/>
        <item m="1" x="1002"/>
        <item m="1" x="1153"/>
        <item m="1" x="1309"/>
        <item m="1" x="1468"/>
        <item m="1" x="1626"/>
        <item m="1" x="1776"/>
        <item m="1" x="357"/>
        <item m="1" x="506"/>
        <item m="1" x="627"/>
        <item m="1" x="736"/>
        <item m="1" x="885"/>
        <item m="1" x="1039"/>
        <item m="1" x="1194"/>
        <item m="1" x="1345"/>
        <item m="1" x="1508"/>
        <item m="1" x="1662"/>
        <item m="1" x="1812"/>
        <item m="1" x="396"/>
        <item m="1" x="808"/>
        <item m="1" x="962"/>
        <item m="1" x="1116"/>
        <item m="1" x="1269"/>
        <item m="1" x="1426"/>
        <item m="1" x="1587"/>
        <item m="1" x="1739"/>
        <item m="1" x="1892"/>
        <item m="1" x="475"/>
        <item m="1" x="601"/>
        <item m="1" x="708"/>
        <item m="1" x="851"/>
        <item m="1" x="1009"/>
        <item m="1" x="1161"/>
        <item m="1" x="1316"/>
        <item m="1" x="1475"/>
        <item m="1" x="1634"/>
        <item m="1" x="1784"/>
        <item m="1" x="365"/>
        <item m="1" x="514"/>
        <item m="1" x="632"/>
        <item m="1" x="745"/>
        <item m="1" x="893"/>
        <item m="1" x="1048"/>
        <item m="1" x="1203"/>
        <item m="1" x="1355"/>
        <item m="1" x="1517"/>
        <item m="1" x="1671"/>
        <item m="1" x="1821"/>
        <item m="1" x="404"/>
        <item m="1" x="544"/>
        <item m="1" x="820"/>
        <item m="1" x="976"/>
        <item m="1" x="1129"/>
        <item m="1" x="1282"/>
        <item m="1" x="1440"/>
        <item m="1" x="1600"/>
        <item m="1" x="1749"/>
        <item m="1" x="1899"/>
        <item m="1" x="485"/>
        <item m="1" x="610"/>
        <item m="1" x="717"/>
        <item m="1" x="861"/>
        <item m="1" x="1017"/>
        <item m="1" x="1170"/>
        <item m="1" x="1325"/>
        <item m="1" x="1485"/>
        <item m="1" x="1643"/>
        <item m="1" x="1790"/>
        <item m="1" x="374"/>
        <item m="1" x="518"/>
        <item m="1" x="636"/>
        <item m="1" x="754"/>
        <item m="1" x="903"/>
        <item m="1" x="1057"/>
        <item m="1" x="1212"/>
        <item m="1" x="1365"/>
        <item m="1" x="1526"/>
        <item m="1" x="1679"/>
        <item m="1" x="1830"/>
        <item m="1" x="414"/>
        <item m="1" x="830"/>
        <item m="1" x="988"/>
        <item m="1" x="1141"/>
        <item m="1" x="1294"/>
        <item m="1" x="1454"/>
        <item m="1" x="1612"/>
        <item m="1" x="1763"/>
        <item m="1" x="1911"/>
        <item m="1" x="497"/>
        <item m="1" x="618"/>
        <item m="1" x="725"/>
        <item m="1" x="871"/>
        <item m="1" x="1026"/>
        <item m="1" x="1180"/>
        <item m="1" x="1333"/>
        <item m="1" x="1495"/>
        <item m="1" x="1649"/>
        <item m="1" x="1797"/>
        <item m="1" x="384"/>
        <item m="1" x="527"/>
        <item m="1" x="641"/>
        <item m="1" x="760"/>
        <item m="1" x="911"/>
        <item m="1" x="1065"/>
        <item m="1" x="1219"/>
        <item m="1" x="1374"/>
        <item m="1" x="1536"/>
        <item m="1" x="1688"/>
        <item m="1" x="1839"/>
        <item m="1" x="423"/>
        <item m="1" x="556"/>
        <item m="1" x="735"/>
        <item m="1" x="880"/>
        <item m="1" x="1035"/>
        <item m="1" x="1189"/>
        <item m="1" x="1341"/>
        <item m="1" x="1504"/>
        <item m="1" x="1658"/>
        <item m="1" x="1807"/>
        <item m="1" x="391"/>
        <item m="1" x="536"/>
        <item m="1" x="646"/>
        <item m="1" x="765"/>
        <item m="1" x="920"/>
        <item m="1" x="1073"/>
        <item m="1" x="1225"/>
        <item m="1" x="1384"/>
        <item m="1" x="1544"/>
        <item m="1" x="1698"/>
        <item m="1" x="1847"/>
        <item m="1" x="431"/>
        <item m="1" x="564"/>
        <item m="1" x="667"/>
        <item m="1" x="803"/>
        <item m="1" x="958"/>
        <item m="1" x="1111"/>
        <item m="1" x="1265"/>
        <item m="1" x="1422"/>
        <item m="1" x="1583"/>
        <item m="1" x="1734"/>
        <item m="1" x="1887"/>
        <item m="1" x="471"/>
        <item m="1" x="740"/>
        <item m="1" x="889"/>
        <item m="1" x="1044"/>
        <item m="1" x="1199"/>
        <item m="1" x="1350"/>
        <item m="1" x="1512"/>
        <item m="1" x="1667"/>
        <item m="1" x="1816"/>
        <item m="1" x="400"/>
        <item m="1" x="540"/>
        <item m="1" x="651"/>
        <item m="1" x="773"/>
        <item m="1" x="927"/>
        <item m="1" x="1081"/>
        <item m="1" x="1235"/>
        <item m="1" x="1393"/>
        <item m="1" x="1553"/>
        <item m="1" x="1707"/>
        <item m="1" x="1856"/>
        <item m="1" x="439"/>
        <item m="1" x="572"/>
        <item m="1" x="677"/>
        <item m="1" x="816"/>
        <item m="1" x="972"/>
        <item m="1" x="1125"/>
        <item m="1" x="1278"/>
        <item m="1" x="1435"/>
        <item m="1" x="1595"/>
        <item m="1" x="750"/>
        <item m="1" x="898"/>
        <item m="1" x="1053"/>
        <item m="1" x="1207"/>
        <item m="1" x="1360"/>
        <item m="1" x="1521"/>
        <item m="1" x="1675"/>
        <item m="1" x="1826"/>
        <item m="1" x="409"/>
        <item m="1" x="549"/>
        <item m="1" x="655"/>
        <item m="1" x="782"/>
        <item m="1" x="937"/>
        <item m="1" x="1089"/>
        <item m="1" x="1245"/>
        <item m="1" x="1401"/>
        <item m="1" x="1562"/>
        <item m="1" x="1715"/>
        <item m="1" x="1865"/>
        <item m="1" x="449"/>
        <item m="1" x="580"/>
        <item m="1" x="687"/>
        <item m="1" x="826"/>
        <item m="1" x="985"/>
        <item m="1" x="1137"/>
        <item m="1" x="1290"/>
        <item m="1" x="1450"/>
        <item m="1" x="1609"/>
        <item m="1" x="1759"/>
        <item m="1" x="1907"/>
        <item m="1" x="494"/>
        <item m="1" x="758"/>
        <item m="1" x="908"/>
        <item m="1" x="1061"/>
        <item m="1" x="1216"/>
        <item m="1" x="1370"/>
        <item m="1" x="1531"/>
        <item m="1" x="1684"/>
        <item m="1" x="1835"/>
        <item m="1" x="419"/>
        <item m="1" x="553"/>
        <item m="1" x="659"/>
        <item m="1" x="792"/>
        <item m="1" x="946"/>
        <item m="1" x="1098"/>
        <item m="1" x="1253"/>
        <item m="1" x="1411"/>
        <item m="1" x="1572"/>
        <item m="1" x="1724"/>
        <item m="1" x="1876"/>
        <item m="1" x="459"/>
        <item m="1" x="588"/>
        <item m="1" x="696"/>
        <item m="1" x="839"/>
        <item m="1" x="997"/>
        <item m="1" x="1150"/>
        <item m="1" x="1305"/>
        <item m="1" x="1464"/>
        <item m="1" x="1622"/>
        <item m="1" x="1773"/>
        <item m="1" x="1919"/>
        <item m="1" x="764"/>
        <item m="1" x="917"/>
        <item m="1" x="1070"/>
        <item m="1" x="1221"/>
        <item m="1" x="1380"/>
        <item m="1" x="1541"/>
        <item m="1" x="1694"/>
        <item m="1" x="1843"/>
        <item m="1" x="429"/>
        <item m="1" x="561"/>
        <item m="1" x="664"/>
        <item m="1" x="800"/>
        <item x="356"/>
        <item m="1" x="956"/>
        <item m="1" x="1108"/>
        <item m="1" x="1262"/>
        <item m="1" x="1420"/>
        <item m="1" x="1580"/>
        <item m="1" x="1731"/>
        <item m="1" x="1884"/>
        <item m="1" x="469"/>
        <item m="1" x="598"/>
        <item m="1" x="705"/>
        <item m="1" x="849"/>
        <item m="1" x="1006"/>
        <item m="1" x="1158"/>
        <item m="1" x="1313"/>
        <item m="1" x="1473"/>
        <item m="1" x="1631"/>
        <item m="1" x="1781"/>
        <item m="1" x="363"/>
        <item m="1" x="511"/>
        <item m="1" x="770"/>
        <item m="1" x="924"/>
        <item m="1" x="1078"/>
        <item m="1" x="1231"/>
        <item m="1" x="1389"/>
        <item m="1" x="1549"/>
        <item m="1" x="1704"/>
        <item m="1" x="1852"/>
        <item m="1" x="436"/>
        <item m="1" x="569"/>
        <item m="1" x="673"/>
        <item m="1" x="812"/>
        <item m="1" x="968"/>
        <item m="1" x="1122"/>
        <item m="1" x="1274"/>
        <item m="1" x="1432"/>
        <item m="1" x="1592"/>
        <item m="1" x="1744"/>
        <item m="1" x="1895"/>
        <item m="1" x="481"/>
        <item m="1" x="607"/>
        <item m="1" x="713"/>
        <item m="1" x="857"/>
        <item m="1" x="1014"/>
        <item m="1" x="1166"/>
        <item m="1" x="1321"/>
        <item m="1" x="1481"/>
        <item m="1" x="1640"/>
        <item m="1" x="1789"/>
        <item m="1" x="371"/>
        <item m="1" x="779"/>
        <item m="1" x="933"/>
        <item m="1" x="1085"/>
        <item m="1" x="1241"/>
        <item m="1" x="1398"/>
        <item m="1" x="1558"/>
        <item m="1" x="1712"/>
        <item m="1" x="1862"/>
        <item m="1" x="445"/>
        <item m="1" x="576"/>
        <item m="1" x="683"/>
        <item m="1" x="823"/>
        <item m="1" x="982"/>
        <item m="1" x="1134"/>
        <item m="1" x="1287"/>
        <item m="1" x="1446"/>
        <item m="1" x="1605"/>
        <item m="1" x="1755"/>
        <item m="1" x="1904"/>
        <item m="1" x="491"/>
        <item m="1" x="615"/>
        <item m="1" x="722"/>
        <item m="1" x="867"/>
        <item m="1" x="1022"/>
        <item m="1" x="1176"/>
        <item m="1" x="1330"/>
        <item m="1" x="1491"/>
        <item m="1" x="1648"/>
        <item m="1" x="1795"/>
        <item m="1" x="380"/>
        <item m="1" x="523"/>
        <item m="1" x="788"/>
        <item m="1" x="943"/>
        <item m="1" x="1094"/>
        <item m="1" x="1250"/>
        <item m="1" x="1407"/>
        <item m="1" x="1567"/>
        <item m="1" x="1719"/>
        <item m="1" x="1871"/>
        <item m="1" x="455"/>
        <item m="1" x="584"/>
        <item m="1" x="692"/>
        <item m="1" x="835"/>
        <item m="1" x="993"/>
        <item m="1" x="1145"/>
        <item m="1" x="1300"/>
        <item m="1" x="1460"/>
        <item m="1" x="1617"/>
        <item m="1" x="1769"/>
        <item m="1" x="1915"/>
        <item m="1" x="502"/>
        <item m="1" x="623"/>
        <item m="1" x="731"/>
        <item m="1" x="877"/>
        <item m="1" x="1031"/>
        <item m="1" x="1186"/>
        <item m="1" x="1338"/>
        <item m="1" x="1500"/>
        <item m="1" x="1654"/>
        <item m="1" x="1803"/>
        <item m="1" x="390"/>
        <item m="1" x="532"/>
        <item m="1" x="797"/>
        <item m="1" x="952"/>
        <item m="1" x="1103"/>
        <item m="1" x="1258"/>
        <item m="1" x="1417"/>
        <item m="1" x="1578"/>
        <item m="1" x="1727"/>
        <item m="1" x="1880"/>
        <item m="1" x="465"/>
        <item m="1" x="593"/>
        <item m="1" x="701"/>
        <item m="1" x="844"/>
        <item m="1" x="1003"/>
        <item m="1" x="1154"/>
        <item m="1" x="1310"/>
        <item m="1" x="1469"/>
        <item m="1" x="1627"/>
        <item m="1" x="1777"/>
        <item m="1" x="358"/>
        <item m="1" x="507"/>
        <item m="1" x="628"/>
        <item m="1" x="737"/>
        <item m="1" x="886"/>
        <item m="1" x="1040"/>
        <item m="1" x="1195"/>
        <item m="1" x="1346"/>
        <item m="1" x="1509"/>
        <item m="1" x="1663"/>
        <item m="1" x="1813"/>
        <item m="1" x="397"/>
        <item m="1" x="809"/>
        <item m="1" x="963"/>
        <item m="1" x="1117"/>
        <item m="1" x="1270"/>
        <item m="1" x="1427"/>
        <item m="1" x="1588"/>
        <item m="1" x="1740"/>
        <item m="1" x="1893"/>
        <item m="1" x="476"/>
        <item m="1" x="602"/>
        <item m="1" x="709"/>
        <item m="1" x="852"/>
        <item m="1" x="1010"/>
        <item m="1" x="1162"/>
        <item m="1" x="1317"/>
        <item m="1" x="1476"/>
        <item m="1" x="1635"/>
        <item m="1" x="1785"/>
        <item m="1" x="366"/>
        <item m="1" x="515"/>
        <item m="1" x="633"/>
        <item m="1" x="746"/>
        <item m="1" x="894"/>
        <item m="1" x="1049"/>
        <item m="1" x="1204"/>
        <item m="1" x="1356"/>
        <item m="1" x="1518"/>
        <item m="1" x="1672"/>
        <item m="1" x="1822"/>
        <item m="1" x="405"/>
        <item m="1" x="545"/>
        <item m="1" x="821"/>
        <item m="1" x="977"/>
        <item m="1" x="1130"/>
        <item m="1" x="1283"/>
        <item m="1" x="1441"/>
        <item m="1" x="1601"/>
        <item m="1" x="1750"/>
        <item m="1" x="1900"/>
        <item m="1" x="486"/>
        <item m="1" x="611"/>
        <item m="1" x="718"/>
        <item m="1" x="862"/>
        <item m="1" x="1018"/>
        <item m="1" x="1171"/>
        <item m="1" x="1326"/>
        <item m="1" x="1486"/>
        <item m="1" x="1644"/>
        <item m="1" x="1791"/>
        <item m="1" x="375"/>
        <item m="1" x="519"/>
        <item m="1" x="637"/>
        <item m="1" x="755"/>
        <item m="1" x="904"/>
        <item m="1" x="1058"/>
        <item m="1" x="1213"/>
        <item m="1" x="1366"/>
        <item m="1" x="1527"/>
        <item m="1" x="1680"/>
        <item m="1" x="1831"/>
        <item m="1" x="415"/>
        <item m="1" x="831"/>
        <item m="1" x="989"/>
        <item m="1" x="1295"/>
        <item m="1" x="1455"/>
        <item m="1" x="1613"/>
        <item m="1" x="1764"/>
        <item m="1" x="498"/>
        <item m="1" x="726"/>
        <item m="1" x="872"/>
        <item m="1" x="1027"/>
        <item m="1" x="1181"/>
        <item m="1" x="1334"/>
        <item m="1" x="1496"/>
        <item m="1" x="1798"/>
        <item m="1" x="385"/>
        <item m="1" x="528"/>
        <item m="1" x="642"/>
        <item m="1" x="761"/>
        <item m="1" x="912"/>
        <item m="1" x="1375"/>
        <item m="1" x="1537"/>
        <item m="1" x="1689"/>
        <item m="1" x="1840"/>
        <item m="1" x="424"/>
        <item m="1" x="881"/>
        <item m="1" x="1036"/>
        <item m="1" x="1190"/>
        <item m="1" x="1342"/>
        <item m="1" x="1505"/>
        <item m="1" x="1808"/>
        <item m="1" x="392"/>
        <item m="1" x="537"/>
        <item m="1" x="647"/>
        <item m="1" x="766"/>
        <item m="1" x="921"/>
        <item m="1" x="1226"/>
        <item m="1" x="1385"/>
        <item m="1" x="1545"/>
        <item m="1" x="1699"/>
        <item m="1" x="1848"/>
        <item m="1" x="432"/>
        <item m="1" x="668"/>
        <item m="1" x="804"/>
        <item m="1" x="959"/>
        <item m="1" x="1112"/>
        <item m="1" x="1266"/>
        <item m="1" x="1423"/>
        <item m="1" x="1735"/>
        <item m="1" x="1888"/>
        <item m="1" x="472"/>
        <item m="1" x="741"/>
        <item m="1" x="890"/>
        <item m="1" x="1045"/>
        <item m="1" x="1351"/>
        <item m="1" x="1513"/>
        <item m="1" x="1668"/>
        <item m="1" x="1817"/>
        <item m="1" x="401"/>
        <item m="1" x="541"/>
        <item m="1" x="774"/>
        <item m="1" x="928"/>
        <item m="1" x="1082"/>
        <item m="1" x="1236"/>
        <item m="1" x="1394"/>
        <item m="1" x="1554"/>
        <item m="1" x="1857"/>
        <item m="1" x="440"/>
        <item m="1" x="573"/>
        <item m="1" x="678"/>
        <item m="1" x="817"/>
        <item m="1" x="973"/>
        <item m="1" x="1279"/>
        <item m="1" x="1436"/>
        <item m="1" x="1596"/>
        <item m="1" x="751"/>
        <item m="1" x="899"/>
        <item m="1" x="1054"/>
        <item m="1" x="1208"/>
        <item m="1" x="1361"/>
        <item m="1" x="1522"/>
        <item m="1" x="1676"/>
        <item m="1" x="1827"/>
        <item m="1" x="410"/>
        <item m="1" x="550"/>
        <item m="1" x="783"/>
        <item m="1" x="938"/>
        <item m="1" x="1090"/>
        <item m="1" x="1246"/>
        <item m="1" x="1402"/>
        <item m="1" x="1563"/>
        <item m="1" x="1866"/>
        <item m="1" x="450"/>
        <item m="1" x="581"/>
        <item m="1" x="688"/>
        <item m="1" x="827"/>
        <item m="1" x="986"/>
        <item m="1" x="1291"/>
        <item m="1" x="1451"/>
        <item m="1" x="1610"/>
        <item m="1" x="1760"/>
        <item m="1" x="495"/>
        <item m="1" x="909"/>
        <item m="1" x="1062"/>
        <item m="1" x="1217"/>
        <item m="1" x="1371"/>
        <item m="1" x="1532"/>
        <item m="1" x="1685"/>
        <item m="1" x="420"/>
        <item m="1" x="554"/>
        <item m="1" x="660"/>
        <item m="1" x="793"/>
        <item m="1" x="947"/>
        <item m="1" x="1099"/>
        <item m="1" x="1412"/>
        <item m="1" x="1573"/>
        <item m="1" x="1725"/>
        <item m="1" x="1877"/>
        <item m="1" x="460"/>
        <item m="1" x="589"/>
        <item m="1" x="998"/>
        <item m="1" x="1151"/>
        <item m="1" x="1306"/>
        <item m="1" x="1465"/>
        <item m="1" x="1623"/>
        <item m="1" x="1920"/>
        <item m="1" x="918"/>
        <item m="1" x="1071"/>
        <item m="1" x="1222"/>
        <item m="1" x="1381"/>
        <item m="1" x="1695"/>
        <item m="1" x="1109"/>
        <item m="1" x="1844"/>
        <item m="1" x="430"/>
        <item m="1" x="562"/>
        <item m="1" x="665"/>
        <item m="1" x="801"/>
        <item m="1" x="1263"/>
        <item m="1" x="1421"/>
        <item m="1" x="1581"/>
        <item m="1" x="1732"/>
        <item m="1" x="1885"/>
        <item m="1" x="599"/>
        <item m="1" x="706"/>
        <item m="1" x="850"/>
        <item m="1" x="1007"/>
        <item m="1" x="1159"/>
        <item m="1" x="1314"/>
        <item m="1" x="1632"/>
        <item m="1" x="1782"/>
        <item m="1" x="364"/>
        <item m="1" x="512"/>
        <item m="1" x="925"/>
        <item m="1" x="1232"/>
        <item m="1" x="1390"/>
        <item m="1" x="1550"/>
        <item m="1" x="1705"/>
        <item m="1" x="1853"/>
        <item m="1" x="437"/>
        <item m="1" x="674"/>
        <item m="1" x="813"/>
        <item m="1" x="969"/>
        <item m="1" x="1123"/>
        <item m="1" x="1275"/>
        <item m="1" x="1433"/>
        <item m="1" x="1745"/>
        <item m="1" x="1896"/>
        <item m="1" x="482"/>
        <item m="1" x="608"/>
        <item m="1" x="714"/>
        <item m="1" x="858"/>
        <item m="1" x="1167"/>
        <item m="1" x="1322"/>
        <item m="1" x="1482"/>
        <item m="1" x="1641"/>
        <item m="1" x="372"/>
        <item m="1" x="934"/>
        <item m="1" x="1086"/>
        <item m="1" x="1242"/>
        <item m="1" x="1399"/>
        <item m="1" x="1559"/>
        <item m="1" x="1713"/>
        <item m="1" x="446"/>
        <item m="1" x="577"/>
        <item m="1" x="684"/>
        <item m="1" x="824"/>
        <item m="1" x="983"/>
        <item m="1" x="1135"/>
        <item m="1" x="1447"/>
        <item m="1" x="1606"/>
        <item m="1" x="1756"/>
        <item m="1" x="1905"/>
        <item m="1" x="492"/>
        <item m="1" x="616"/>
        <item m="1" x="868"/>
        <item m="1" x="1023"/>
        <item m="1" x="1177"/>
        <item m="1" x="1331"/>
        <item m="1" x="1492"/>
        <item m="1" x="381"/>
        <item m="1" x="524"/>
        <item m="1" x="789"/>
        <item m="1" x="944"/>
        <item m="1" x="1095"/>
        <item m="1" x="1251"/>
        <item m="1" x="1568"/>
        <item m="1" x="1720"/>
        <item m="1" x="1872"/>
        <item m="1" x="456"/>
        <item m="1" x="585"/>
        <item m="1" x="693"/>
        <item m="1" x="994"/>
        <item m="1" x="1146"/>
        <item m="1" x="1301"/>
        <item m="1" x="1461"/>
        <item m="1" x="1618"/>
        <item m="1" x="1770"/>
        <item m="1" x="503"/>
        <item m="1" x="624"/>
        <item m="1" x="732"/>
        <item m="1" x="878"/>
        <item m="1" x="1032"/>
        <item m="1" x="1187"/>
        <item m="1" x="1501"/>
        <item m="1" x="1655"/>
        <item m="1" x="1804"/>
        <item m="1" x="533"/>
        <item m="1" x="798"/>
        <item m="1" x="1104"/>
        <item m="1" x="1259"/>
        <item m="1" x="1418"/>
        <item m="1" x="1728"/>
        <item m="1" x="1881"/>
        <item m="1" x="594"/>
        <item m="1" x="702"/>
        <item m="1" x="845"/>
        <item m="1" x="1004"/>
        <item m="1" x="1155"/>
        <item m="1" x="1311"/>
        <item m="1" x="1628"/>
        <item m="1" x="1778"/>
        <item m="1" x="359"/>
        <item m="1" x="508"/>
        <item m="1" x="629"/>
        <item m="1" x="738"/>
        <item m="1" x="1041"/>
        <item m="1" x="1196"/>
        <item m="1" x="1347"/>
        <item m="1" x="1510"/>
        <item m="1" x="1664"/>
        <item m="1" x="1814"/>
        <item m="1" x="964"/>
        <item m="1" x="1118"/>
        <item m="1" x="1271"/>
        <item m="1" x="1428"/>
        <item m="1" x="1589"/>
        <item m="1" x="477"/>
        <item m="1" x="603"/>
        <item m="1" x="710"/>
        <item m="1" x="853"/>
        <item m="1" x="1011"/>
        <item m="1" x="1318"/>
        <item m="1" x="1477"/>
        <item m="1" x="1636"/>
        <item m="1" x="1786"/>
        <item m="1" x="367"/>
        <item m="1" x="516"/>
        <item m="1" x="747"/>
        <item m="1" x="895"/>
        <item m="1" x="1050"/>
        <item m="1" x="1205"/>
        <item m="1" x="1357"/>
        <item m="1" x="1519"/>
        <item m="1" x="1823"/>
        <item m="1" x="406"/>
        <item m="1" x="546"/>
        <item m="1" x="978"/>
        <item m="1" x="1131"/>
        <item m="1" x="1442"/>
        <item m="1" x="1602"/>
        <item m="1" x="1751"/>
        <item m="1" x="1901"/>
        <item m="1" x="487"/>
        <item m="1" x="612"/>
        <item m="1" x="863"/>
        <item m="1" x="1019"/>
        <item m="1" x="1172"/>
        <item m="1" x="1327"/>
        <item m="1" x="1487"/>
        <item m="1" x="1645"/>
        <item m="1" x="376"/>
        <item m="1" x="520"/>
        <item m="1" x="638"/>
        <item m="1" x="756"/>
        <item m="1" x="905"/>
        <item m="1" x="1059"/>
        <item m="1" x="1367"/>
        <item m="1" x="1528"/>
        <item m="1" x="1681"/>
        <item m="1" x="1832"/>
        <item m="1" x="416"/>
        <item m="1" x="1296"/>
        <item m="1" x="1456"/>
        <item m="1" x="1614"/>
        <item m="1" x="1765"/>
        <item m="1" x="1913"/>
        <item m="1" x="1912"/>
        <item m="1" x="619"/>
        <item m="1" x="727"/>
        <item m="1" x="873"/>
        <item m="1" x="1028"/>
        <item m="1" x="1182"/>
        <item m="1" x="1335"/>
        <item m="1" x="1650"/>
        <item m="1" x="1799"/>
        <item m="1" x="386"/>
        <item m="1" x="529"/>
        <item m="1" x="643"/>
        <item m="1" x="762"/>
        <item m="1" x="913"/>
        <item m="1" x="1066"/>
        <item m="1" x="1376"/>
        <item m="1" x="1538"/>
        <item m="1" x="1690"/>
        <item m="1" x="832"/>
        <item m="1" x="1142"/>
        <item m="1" x="1841"/>
        <item m="1" x="425"/>
        <item m="1" x="557"/>
        <item m="1" x="882"/>
        <item m="1" x="1037"/>
        <item m="1" x="1191"/>
        <item m="1" x="1343"/>
        <item m="1" x="1659"/>
        <item m="1" x="1809"/>
        <item m="1" x="393"/>
        <item m="1" x="538"/>
        <item m="1" x="648"/>
        <item m="1" x="767"/>
        <item m="1" x="1074"/>
        <item m="1" x="1227"/>
        <item m="1" x="1386"/>
        <item m="1" x="1546"/>
        <item m="1" x="1700"/>
        <item m="1" x="1849"/>
        <item m="1" x="565"/>
        <item m="1" x="669"/>
        <item m="1" x="805"/>
        <item m="1" x="960"/>
        <item m="1" x="1113"/>
        <item m="1" x="1267"/>
        <item m="1" x="1584"/>
        <item m="1" x="1736"/>
        <item m="1" x="1200"/>
        <item m="1" x="1352"/>
        <item m="1" x="1514"/>
        <item m="1" x="1669"/>
        <item m="1" x="1818"/>
        <item m="1" x="402"/>
        <item m="1" x="1708"/>
        <item m="1" x="1889"/>
        <item m="1" x="473"/>
        <item m="1" x="742"/>
        <item m="1" x="891"/>
        <item m="1" x="652"/>
        <item m="1" x="775"/>
        <item m="1" x="1858"/>
        <item m="1" x="441"/>
        <item m="1" x="574"/>
        <item m="1" x="929"/>
        <item m="1" x="1083"/>
        <item m="1" x="1237"/>
        <item m="1" x="1395"/>
        <item m="1" x="679"/>
        <item m="1" x="818"/>
        <item m="1" x="1126"/>
        <item m="1" x="1437"/>
        <item m="1" x="1597"/>
        <item m="1" x="752"/>
        <item m="1" x="900"/>
        <item m="1" x="1209"/>
        <item m="1" x="1362"/>
        <item m="1" x="1523"/>
        <item m="1" x="1677"/>
        <item m="1" x="1828"/>
        <item m="1" x="411"/>
        <item m="1" x="656"/>
        <item m="1" x="784"/>
        <item m="1" x="939"/>
        <item m="1" x="1091"/>
        <item m="1" x="1247"/>
        <item m="1" x="1403"/>
        <item m="1" x="1716"/>
        <item m="1" x="1867"/>
        <item m="1" x="451"/>
        <item m="1" x="582"/>
        <item m="1" x="689"/>
        <item m="1" x="828"/>
        <item m="1" x="1138"/>
        <item m="1" x="1292"/>
        <item m="1" x="1452"/>
        <item m="1" x="1611"/>
        <item m="1" x="1761"/>
        <item m="1" x="1908"/>
        <item m="1" x="759"/>
        <item m="1" x="910"/>
        <item m="1" x="1063"/>
        <item m="1" x="1218"/>
        <item m="1" x="1372"/>
        <item m="1" x="1533"/>
        <item m="1" x="1836"/>
        <item m="1" x="421"/>
        <item m="1" x="555"/>
        <item m="1" x="661"/>
        <item m="1" x="794"/>
        <item m="1" x="948"/>
        <item m="1" x="1254"/>
        <item m="1" x="1413"/>
        <item m="1" x="1574"/>
        <item m="1" x="461"/>
        <item m="1" x="697"/>
        <item m="1" x="840"/>
        <item m="1" x="999"/>
        <item m="1" x="1152"/>
        <item m="1" x="1307"/>
        <item m="1" x="1466"/>
        <item m="1" x="771"/>
        <item m="1" x="1079"/>
        <item m="1" x="1233"/>
        <item m="1" x="1391"/>
        <item m="1" x="1551"/>
        <item m="1" x="1706"/>
        <item m="1" x="1854"/>
        <item m="1" x="570"/>
        <item m="1" x="675"/>
        <item m="1" x="814"/>
        <item m="1" x="970"/>
        <item m="1" x="1124"/>
        <item m="1" x="1276"/>
        <item m="1" x="1593"/>
        <item m="1" x="1746"/>
        <item m="1" x="1897"/>
        <item m="1" x="483"/>
        <item m="1" x="609"/>
        <item m="1" x="715"/>
        <item m="1" x="859"/>
        <item m="1" x="1015"/>
        <item m="1" x="1168"/>
        <item m="1" x="1323"/>
        <item m="1" x="1483"/>
        <item m="1" x="1642"/>
        <item m="1" x="780"/>
        <item m="1" x="935"/>
        <item m="1" x="1087"/>
        <item m="1" x="1243"/>
        <item m="1" x="1400"/>
        <item m="1" x="1560"/>
        <item m="1" x="1863"/>
        <item m="1" x="447"/>
        <item m="1" x="578"/>
        <item m="1" x="685"/>
        <item m="1" x="825"/>
        <item m="1" x="984"/>
        <item m="1" x="1288"/>
        <item m="1" x="1448"/>
        <item m="1" x="1607"/>
        <item m="1" x="1757"/>
        <item m="1" x="1906"/>
        <item m="1" x="493"/>
        <item m="1" x="723"/>
        <item m="1" x="869"/>
        <item m="1" x="1024"/>
        <item m="1" x="1178"/>
        <item m="1" x="1332"/>
        <item m="1" x="1493"/>
        <item m="1" x="382"/>
        <item m="1" x="525"/>
        <item m="1" x="790"/>
        <item m="1" x="945"/>
        <item m="1" x="1096"/>
        <item m="1" x="1408"/>
        <item m="1" x="1569"/>
        <item m="1" x="1721"/>
        <item m="1" x="1873"/>
        <item m="1" x="457"/>
        <item m="1" x="586"/>
        <item m="1" x="836"/>
        <item m="1" x="995"/>
        <item m="1" x="1147"/>
        <item m="1" x="1302"/>
        <item m="1" x="1462"/>
        <item m="1" x="1619"/>
        <item m="1" x="1916"/>
        <item m="1" x="504"/>
        <item m="1" x="625"/>
        <item m="1" x="733"/>
        <item m="1" x="879"/>
        <item m="1" x="1033"/>
        <item m="1" x="1339"/>
        <item m="1" x="1502"/>
        <item m="1" x="1656"/>
        <item m="1" x="1805"/>
        <item m="1" x="534"/>
        <item m="1" x="953"/>
        <item m="1" x="1105"/>
        <item m="1" x="1260"/>
        <item m="1" x="1419"/>
        <item m="1" x="1579"/>
        <item m="1" x="1729"/>
        <item m="1" x="466"/>
        <item m="1" x="595"/>
        <item m="1" x="703"/>
        <item m="1" x="846"/>
        <item m="1" x="1005"/>
        <item m="1" x="1156"/>
        <item m="1" x="1470"/>
        <item m="1" x="1779"/>
        <item m="1" x="360"/>
        <item m="1" x="509"/>
        <item m="1" x="630"/>
        <item m="1" x="887"/>
        <item m="1" x="1042"/>
        <item m="1" x="1197"/>
        <item m="1" x="1348"/>
        <item m="1" x="1511"/>
        <item m="1" x="1665"/>
        <item m="1" x="398"/>
        <item m="1" x="1629"/>
        <item m="1" x="810"/>
        <item m="1" x="965"/>
        <item m="1" x="1119"/>
        <item m="1" x="1272"/>
        <item m="1" x="1429"/>
        <item m="1" x="1741"/>
        <item m="1" x="478"/>
        <item m="1" x="604"/>
        <item m="1" x="711"/>
        <item m="1" x="854"/>
        <item m="1" x="1163"/>
        <item m="1" x="1319"/>
        <item m="1" x="1478"/>
        <item m="1" x="1637"/>
        <item m="1" x="1787"/>
        <item m="1" x="368"/>
        <item m="1" x="634"/>
        <item m="1" x="748"/>
        <item m="1" x="896"/>
        <item m="1" x="1051"/>
        <item m="1" x="1206"/>
        <item m="1" x="1358"/>
        <item m="1" x="1673"/>
        <item m="1" x="1824"/>
        <item m="1" x="407"/>
        <item m="1" x="547"/>
        <item m="1" x="979"/>
        <item m="1" x="1284"/>
        <item m="1" x="1443"/>
        <item m="1" x="1603"/>
        <item m="1" x="1752"/>
        <item m="1" x="1902"/>
        <item m="1" x="488"/>
        <item m="1" x="719"/>
        <item m="1" x="864"/>
        <item m="1" x="1020"/>
        <item m="1" x="1173"/>
        <item m="1" x="1328"/>
        <item m="1" x="1488"/>
        <item m="1" x="1792"/>
        <item m="1" x="377"/>
        <item m="1" x="521"/>
        <item m="1" x="639"/>
        <item m="1" x="757"/>
        <item m="1" x="906"/>
        <item m="1" x="1214"/>
        <item m="1" x="1368"/>
        <item m="1" x="1529"/>
        <item m="1" x="1682"/>
        <item m="1" x="1833"/>
        <item m="1" x="417"/>
        <item m="1" x="990"/>
        <item m="1" x="1143"/>
        <item m="1" x="1297"/>
        <item m="1" x="1457"/>
        <item m="1" x="1615"/>
        <item m="1" x="1766"/>
        <item m="1" x="499"/>
        <item m="1" x="620"/>
        <item m="1" x="728"/>
        <item m="1" x="874"/>
        <item m="1" x="1029"/>
        <item m="1" x="1183"/>
        <item m="1" x="1497"/>
        <item m="1" x="1651"/>
        <item m="1" x="1800"/>
        <item m="1" x="387"/>
        <item m="1" x="530"/>
        <item m="1" x="644"/>
        <item m="1" x="914"/>
        <item m="1" x="1067"/>
        <item m="1" x="1377"/>
        <item m="1" x="1539"/>
        <item m="1" x="1691"/>
        <item m="1" x="426"/>
        <item m="1" x="558"/>
        <item m="1" x="883"/>
        <item m="1" x="1038"/>
        <item m="1" x="1192"/>
        <item m="1" x="1506"/>
        <item m="1" x="1660"/>
        <item m="1" x="1810"/>
        <item m="1" x="394"/>
        <item m="1" x="539"/>
        <item m="1" x="649"/>
        <item m="1" x="922"/>
        <item m="1" x="1075"/>
        <item m="1" x="1228"/>
        <item m="1" x="1387"/>
        <item m="1" x="1547"/>
        <item m="1" x="1701"/>
        <item m="1" x="433"/>
        <item m="1" x="566"/>
        <item m="1" x="670"/>
        <item m="1" x="806"/>
        <item m="1" x="961"/>
        <item m="1" x="1114"/>
        <item m="1" x="1424"/>
        <item m="1" x="1585"/>
        <item m="1" x="1737"/>
        <item m="1" x="1890"/>
        <item m="1" x="474"/>
        <item m="1" x="743"/>
        <item m="1" x="1046"/>
        <item m="1" x="1201"/>
        <item m="1" x="1353"/>
        <item m="1" x="1515"/>
        <item m="1" x="1670"/>
        <item m="1" x="1819"/>
        <item m="1" x="542"/>
        <item m="1" x="653"/>
        <item m="1" x="776"/>
        <item m="1" x="930"/>
        <item m="1" x="1084"/>
        <item m="1" x="1555"/>
        <item m="1" x="1709"/>
        <item m="1" x="1859"/>
        <item m="1" x="442"/>
        <item m="1" x="575"/>
        <item m="1" x="680"/>
        <item m="1" x="974"/>
        <item m="1" x="1127"/>
        <item m="1" x="1280"/>
        <item m="1" x="1438"/>
        <item m="1" x="1598"/>
        <item m="1" x="1748"/>
        <item m="1" x="901"/>
        <item m="1" x="1055"/>
        <item m="1" x="1210"/>
        <item m="1" x="1363"/>
        <item m="1" x="1524"/>
        <item m="1" x="1678"/>
        <item m="1" x="412"/>
        <item m="1" x="551"/>
        <item m="1" x="657"/>
        <item m="1" x="785"/>
        <item m="1" x="940"/>
        <item m="1" x="1238"/>
        <item m="1" x="1092"/>
        <item m="1" x="1404"/>
        <item m="1" x="1564"/>
        <item m="1" x="1717"/>
        <item m="1" x="1868"/>
        <item m="1" x="452"/>
        <item m="1" x="1139"/>
        <item m="1" x="1909"/>
        <item m="1" x="1534"/>
        <item m="1" x="1686"/>
        <item m="1" x="1837"/>
        <item m="1" x="662"/>
        <item m="1" x="949"/>
        <item m="1" x="1100"/>
        <item m="1" x="1255"/>
        <item m="1" x="1414"/>
        <item m="1" x="1575"/>
        <item m="1" x="462"/>
        <item m="1" x="590"/>
        <item m="1" x="698"/>
        <item m="1" x="841"/>
        <item m="1" x="1000"/>
        <item m="1" x="1467"/>
        <item m="1" x="1624"/>
        <item m="1" x="1774"/>
        <item m="1" x="1921"/>
        <item m="1" x="919"/>
        <item m="1" x="1223"/>
        <item m="1" x="1382"/>
        <item m="1" x="1542"/>
        <item m="1" x="1696"/>
        <item m="1" x="1845"/>
        <item m="1" x="772"/>
        <item m="1" x="926"/>
        <item m="1" x="1080"/>
        <item m="1" x="1234"/>
        <item m="1" x="1392"/>
        <item m="1" x="1552"/>
        <item m="1" x="1855"/>
        <item m="1" x="438"/>
        <item m="1" x="571"/>
        <item m="1" x="676"/>
        <item m="1" x="815"/>
        <item m="1" x="971"/>
        <item m="1" x="1277"/>
        <item m="1" x="1434"/>
        <item m="1" x="1594"/>
        <item m="1" x="1747"/>
        <item m="1" x="1898"/>
        <item m="1" x="484"/>
        <item m="1" x="716"/>
        <item m="1" x="860"/>
        <item m="1" x="1016"/>
        <item m="1" x="1169"/>
        <item m="1" x="1324"/>
        <item m="1" x="1484"/>
        <item m="1" x="373"/>
        <item m="1" x="781"/>
        <item m="1" x="936"/>
        <item m="1" x="1088"/>
        <item m="1" x="1244"/>
        <item m="1" x="1561"/>
        <item m="1" x="1714"/>
        <item m="1" x="1864"/>
        <item m="1" x="448"/>
        <item m="1" x="579"/>
        <item m="1" x="686"/>
        <item m="1" x="1136"/>
        <item m="1" x="1289"/>
        <item m="1" x="1449"/>
        <item m="1" x="1608"/>
        <item m="1" x="1758"/>
        <item m="1" x="617"/>
        <item m="1" x="724"/>
        <item m="1" x="870"/>
        <item m="1" x="1025"/>
        <item m="1" x="1179"/>
        <item m="1" x="1494"/>
        <item m="1" x="1796"/>
        <item m="1" x="383"/>
        <item m="1" x="526"/>
        <item m="1" x="791"/>
        <item m="1" x="1097"/>
        <item m="1" x="1252"/>
        <item m="1" x="1409"/>
        <item m="1" x="1570"/>
        <item m="1" x="1722"/>
        <item m="1" x="1874"/>
        <item m="1" x="694"/>
        <item m="1" x="837"/>
        <item m="1" x="996"/>
        <item m="1" x="1148"/>
        <item m="1" x="1303"/>
        <item m="1" x="1620"/>
        <item m="1" x="1771"/>
        <item m="1" x="1917"/>
        <item m="1" x="505"/>
        <item m="1" x="626"/>
        <item m="1" x="734"/>
        <item m="1" x="1034"/>
        <item m="1" x="1188"/>
        <item m="1" x="1340"/>
        <item m="1" x="1503"/>
        <item m="1" x="1657"/>
        <item m="1" x="1806"/>
        <item m="1" x="535"/>
        <item m="1" x="954"/>
        <item m="1" x="1106"/>
        <item m="1" x="1261"/>
        <item m="1" x="1730"/>
        <item m="1" x="1882"/>
        <item m="1" x="467"/>
        <item m="1" x="596"/>
        <item m="1" x="704"/>
        <item m="1" x="847"/>
        <item m="1" x="1312"/>
        <item m="1" x="1471"/>
        <item m="1" x="1780"/>
        <item m="1" x="361"/>
        <item m="1" x="631"/>
        <item m="1" x="739"/>
        <item m="1" x="888"/>
        <item m="1" x="1043"/>
        <item m="1" x="1198"/>
        <item m="1" x="1349"/>
        <item m="1" x="1666"/>
        <item m="1" x="1815"/>
        <item m="1" x="399"/>
        <item m="1" x="811"/>
        <item m="1" x="966"/>
        <item m="1" x="1120"/>
        <item m="1" x="1430"/>
        <item m="1" x="1590"/>
        <item m="1" x="1742"/>
        <item m="1" x="1894"/>
        <item m="1" x="479"/>
        <item m="1" x="605"/>
        <item m="1" x="855"/>
        <item m="1" x="1012"/>
        <item m="1" x="1164"/>
        <item m="1" x="1320"/>
        <item m="1" x="1479"/>
        <item m="1" x="1638"/>
        <item m="1" x="369"/>
        <item m="1" x="517"/>
        <item m="1" x="635"/>
        <item m="1" x="749"/>
        <item m="1" x="897"/>
        <item m="1" x="1052"/>
        <item m="1" x="1359"/>
        <item m="1" x="1520"/>
        <item m="1" x="1674"/>
        <item m="1" x="1825"/>
        <item m="1" x="408"/>
        <item m="1" x="548"/>
        <item m="1" x="980"/>
        <item m="1" x="1132"/>
        <item m="1" x="1285"/>
        <item m="1" x="1444"/>
        <item m="1" x="1604"/>
        <item m="1" x="1753"/>
        <item m="1" x="489"/>
        <item m="1" x="613"/>
        <item m="1" x="720"/>
        <item m="1" x="865"/>
        <item m="1" x="1021"/>
        <item m="1" x="1174"/>
        <item m="1" x="1489"/>
        <item m="1" x="1646"/>
        <item m="1" x="1793"/>
        <item m="1" x="378"/>
        <item m="1" x="522"/>
        <item m="1" x="640"/>
        <item m="1" x="907"/>
        <item m="1" x="1060"/>
        <item m="1" x="1215"/>
        <item m="1" x="1369"/>
        <item m="1" x="1530"/>
        <item m="1" x="1683"/>
        <item m="1" x="418"/>
        <item m="1" x="833"/>
        <item m="1" x="991"/>
        <item m="1" x="1144"/>
        <item m="1" x="1298"/>
        <item m="1" x="1458"/>
        <item m="1" x="1767"/>
        <item m="1" x="500"/>
        <item m="1" x="621"/>
        <item m="1" x="729"/>
        <item m="1" x="875"/>
        <item m="1" x="1184"/>
        <item m="1" x="1336"/>
        <item m="1" x="1498"/>
        <item m="1" x="1652"/>
        <item m="1" x="1801"/>
        <item m="1" x="388"/>
        <item m="1" x="645"/>
        <item m="1" x="763"/>
        <item m="1" x="915"/>
        <item m="1" x="1068"/>
        <item m="1" x="1378"/>
        <item m="1" x="1692"/>
        <item m="1" x="1842"/>
        <item m="1" x="427"/>
        <item m="1" x="559"/>
        <item x="162"/>
        <item m="1" x="884"/>
        <item m="1" x="1193"/>
        <item m="1" x="1344"/>
        <item m="1" x="1507"/>
        <item m="1" x="1661"/>
        <item m="1" x="1811"/>
        <item m="1" x="395"/>
        <item m="1" x="650"/>
        <item m="1" x="768"/>
        <item m="1" x="923"/>
        <item m="1" x="1076"/>
        <item m="1" x="1229"/>
        <item m="1" x="1388"/>
        <item m="1" x="1702"/>
        <item m="1" x="1850"/>
        <item m="1" x="434"/>
        <item m="1" x="567"/>
        <item m="1" x="671"/>
        <item m="1" x="807"/>
        <item m="1" x="1115"/>
        <item m="1" x="1268"/>
        <item m="1" x="1425"/>
        <item m="1" x="1586"/>
        <item m="1" x="1738"/>
        <item m="1" x="1891"/>
        <item m="1" x="744"/>
        <item m="1" x="892"/>
        <item m="1" x="1047"/>
        <item m="1" x="1202"/>
        <item m="1" x="1354"/>
        <item m="1" x="1516"/>
        <item m="1" x="1820"/>
        <item m="1" x="403"/>
        <item m="1" x="543"/>
        <item m="1" x="654"/>
        <item m="1" x="777"/>
        <item m="1" x="931"/>
        <item m="1" x="1239"/>
        <item m="1" x="1396"/>
        <item m="1" x="1556"/>
        <item m="1" x="1710"/>
        <item m="1" x="1860"/>
        <item m="1" x="443"/>
        <item m="1" x="681"/>
        <item m="1" x="819"/>
        <item m="1" x="975"/>
        <item m="1" x="1128"/>
        <item m="1" x="1281"/>
        <item m="1" x="1439"/>
        <item m="1" x="753"/>
        <item m="1" x="902"/>
        <item m="1" x="1056"/>
        <item m="1" x="1211"/>
        <item m="1" x="1364"/>
        <item m="1" x="1525"/>
        <item m="1" x="1829"/>
        <item m="1" x="413"/>
        <item m="1" x="552"/>
        <item m="1" x="658"/>
        <item m="1" x="786"/>
        <item m="1" x="941"/>
        <item m="1" x="1248"/>
        <item m="1" x="1405"/>
        <item m="1" x="1565"/>
        <item m="1" x="1718"/>
        <item m="1" x="1869"/>
        <item m="1" x="453"/>
        <item m="1" x="690"/>
        <item m="1" x="829"/>
        <item m="1" x="987"/>
        <item m="1" x="1140"/>
        <item m="1" x="1293"/>
        <item m="1" x="1453"/>
        <item m="1" x="1762"/>
        <item m="1" x="1910"/>
        <item m="1" x="496"/>
        <item m="1" x="1064"/>
        <item m="1" x="1373"/>
        <item m="1" x="1535"/>
        <item m="1" x="1687"/>
        <item m="1" x="1838"/>
        <item m="1" x="422"/>
        <item m="1" x="795"/>
        <item m="1" x="950"/>
        <item m="1" x="1101"/>
        <item m="1" x="1256"/>
        <item m="1" x="1415"/>
        <item m="1" x="1576"/>
        <item m="1" x="1878"/>
        <item m="1" x="463"/>
        <item m="1" x="591"/>
        <item m="1" x="699"/>
        <item m="1" x="842"/>
        <item m="1" x="1001"/>
        <item m="1" x="1308"/>
        <item m="1" x="1625"/>
        <item m="1" x="1775"/>
        <item m="1" x="1922"/>
        <item m="1" x="1072"/>
        <item m="1" x="1224"/>
        <item m="1" x="1383"/>
        <item m="1" x="1543"/>
        <item m="1" x="1697"/>
        <item m="1" x="1846"/>
        <item m="1" x="563"/>
        <item m="1" x="666"/>
        <item m="1" x="802"/>
        <item m="1" x="957"/>
        <item m="1" x="1110"/>
        <item m="1" x="1264"/>
        <item m="1" x="1582"/>
        <item m="1" x="1733"/>
        <item m="1" x="1886"/>
        <item m="1" x="470"/>
        <item m="1" x="600"/>
        <item m="1" x="707"/>
        <item m="1" x="1008"/>
        <item m="1" x="1160"/>
        <item m="1" x="1315"/>
        <item m="1" x="1474"/>
        <item m="1" x="1633"/>
        <item m="1" x="1783"/>
        <item m="1" x="513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9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34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27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24">
        <item m="1" x="1410"/>
        <item m="1" x="1571"/>
        <item m="1" x="1723"/>
        <item m="1" x="1875"/>
        <item m="1" x="458"/>
        <item m="1" x="587"/>
        <item m="1" x="695"/>
        <item m="1" x="838"/>
        <item m="1" x="1149"/>
        <item m="1" x="1304"/>
        <item m="1" x="1463"/>
        <item m="1" x="1621"/>
        <item m="1" x="1772"/>
        <item m="1" x="1918"/>
        <item m="1" x="916"/>
        <item m="1" x="1069"/>
        <item m="1" x="1220"/>
        <item m="1" x="1379"/>
        <item m="1" x="1540"/>
        <item m="1" x="1693"/>
        <item m="1" x="428"/>
        <item m="1" x="560"/>
        <item m="1" x="663"/>
        <item m="1" x="799"/>
        <item m="1" x="955"/>
        <item m="1" x="1107"/>
        <item m="1" x="1883"/>
        <item m="1" x="468"/>
        <item m="1" x="597"/>
        <item m="1" x="848"/>
        <item m="1" x="1157"/>
        <item m="1" x="1472"/>
        <item m="1" x="1630"/>
        <item m="1" x="362"/>
        <item m="1" x="510"/>
        <item m="1" x="769"/>
        <item m="1" x="1077"/>
        <item m="1" x="1230"/>
        <item m="1" x="1548"/>
        <item m="1" x="1703"/>
        <item m="1" x="1851"/>
        <item m="1" x="435"/>
        <item m="1" x="568"/>
        <item m="1" x="672"/>
        <item m="1" x="967"/>
        <item m="1" x="1121"/>
        <item m="1" x="1273"/>
        <item m="1" x="1431"/>
        <item m="1" x="1591"/>
        <item m="1" x="1743"/>
        <item m="1" x="480"/>
        <item m="1" x="606"/>
        <item m="1" x="712"/>
        <item m="1" x="856"/>
        <item m="1" x="1013"/>
        <item m="1" x="1165"/>
        <item m="1" x="1480"/>
        <item m="1" x="1639"/>
        <item m="1" x="1788"/>
        <item m="1" x="370"/>
        <item m="1" x="778"/>
        <item m="1" x="932"/>
        <item m="1" x="1240"/>
        <item m="1" x="1397"/>
        <item m="1" x="1557"/>
        <item m="1" x="1711"/>
        <item m="1" x="1861"/>
        <item m="1" x="444"/>
        <item m="1" x="682"/>
        <item m="1" x="822"/>
        <item m="1" x="981"/>
        <item m="1" x="1133"/>
        <item m="1" x="1286"/>
        <item m="1" x="1445"/>
        <item m="1" x="1754"/>
        <item m="1" x="1903"/>
        <item m="1" x="490"/>
        <item m="1" x="614"/>
        <item m="1" x="721"/>
        <item m="1" x="866"/>
        <item m="1" x="1175"/>
        <item m="1" x="1329"/>
        <item m="1" x="1490"/>
        <item m="1" x="1647"/>
        <item m="1" x="1794"/>
        <item m="1" x="379"/>
        <item m="1" x="787"/>
        <item m="1" x="942"/>
        <item m="1" x="1093"/>
        <item m="1" x="1249"/>
        <item m="1" x="1406"/>
        <item m="1" x="1566"/>
        <item m="1" x="1870"/>
        <item m="1" x="454"/>
        <item m="1" x="583"/>
        <item m="1" x="691"/>
        <item m="1" x="834"/>
        <item m="1" x="992"/>
        <item m="1" x="1299"/>
        <item m="1" x="1459"/>
        <item m="1" x="1616"/>
        <item m="1" x="1768"/>
        <item m="1" x="1914"/>
        <item m="1" x="501"/>
        <item m="1" x="622"/>
        <item m="1" x="730"/>
        <item m="1" x="876"/>
        <item m="1" x="1030"/>
        <item m="1" x="1185"/>
        <item m="1" x="1337"/>
        <item m="1" x="1499"/>
        <item m="1" x="1653"/>
        <item m="1" x="1802"/>
        <item m="1" x="389"/>
        <item m="1" x="531"/>
        <item m="1" x="796"/>
        <item m="1" x="951"/>
        <item m="1" x="1102"/>
        <item m="1" x="1257"/>
        <item m="1" x="1416"/>
        <item m="1" x="1577"/>
        <item m="1" x="1726"/>
        <item m="1" x="1879"/>
        <item m="1" x="464"/>
        <item m="1" x="592"/>
        <item m="1" x="700"/>
        <item m="1" x="843"/>
        <item m="1" x="1002"/>
        <item m="1" x="1153"/>
        <item m="1" x="1309"/>
        <item m="1" x="1468"/>
        <item m="1" x="1626"/>
        <item m="1" x="1776"/>
        <item m="1" x="357"/>
        <item m="1" x="506"/>
        <item m="1" x="627"/>
        <item m="1" x="736"/>
        <item m="1" x="885"/>
        <item m="1" x="1039"/>
        <item m="1" x="1194"/>
        <item m="1" x="1345"/>
        <item m="1" x="1508"/>
        <item m="1" x="1662"/>
        <item m="1" x="1812"/>
        <item m="1" x="396"/>
        <item m="1" x="808"/>
        <item m="1" x="962"/>
        <item m="1" x="1116"/>
        <item m="1" x="1269"/>
        <item m="1" x="1426"/>
        <item m="1" x="1587"/>
        <item m="1" x="1739"/>
        <item m="1" x="1892"/>
        <item m="1" x="475"/>
        <item m="1" x="601"/>
        <item m="1" x="708"/>
        <item m="1" x="851"/>
        <item m="1" x="1009"/>
        <item m="1" x="1161"/>
        <item m="1" x="1316"/>
        <item m="1" x="1475"/>
        <item m="1" x="1634"/>
        <item m="1" x="1784"/>
        <item m="1" x="365"/>
        <item m="1" x="514"/>
        <item m="1" x="632"/>
        <item m="1" x="745"/>
        <item m="1" x="893"/>
        <item m="1" x="1048"/>
        <item m="1" x="1203"/>
        <item m="1" x="1355"/>
        <item m="1" x="1517"/>
        <item m="1" x="1671"/>
        <item m="1" x="1821"/>
        <item m="1" x="404"/>
        <item m="1" x="544"/>
        <item m="1" x="820"/>
        <item m="1" x="976"/>
        <item m="1" x="1129"/>
        <item m="1" x="1282"/>
        <item m="1" x="1440"/>
        <item m="1" x="1600"/>
        <item m="1" x="1749"/>
        <item m="1" x="1899"/>
        <item m="1" x="485"/>
        <item m="1" x="610"/>
        <item m="1" x="717"/>
        <item m="1" x="861"/>
        <item m="1" x="1017"/>
        <item m="1" x="1170"/>
        <item m="1" x="1325"/>
        <item m="1" x="1485"/>
        <item m="1" x="1643"/>
        <item m="1" x="1790"/>
        <item m="1" x="374"/>
        <item m="1" x="518"/>
        <item m="1" x="636"/>
        <item m="1" x="754"/>
        <item m="1" x="903"/>
        <item m="1" x="1057"/>
        <item m="1" x="1212"/>
        <item m="1" x="1365"/>
        <item m="1" x="1526"/>
        <item m="1" x="1679"/>
        <item m="1" x="1830"/>
        <item m="1" x="414"/>
        <item m="1" x="830"/>
        <item m="1" x="988"/>
        <item m="1" x="1141"/>
        <item m="1" x="1294"/>
        <item m="1" x="1454"/>
        <item m="1" x="1612"/>
        <item m="1" x="1763"/>
        <item m="1" x="1911"/>
        <item m="1" x="497"/>
        <item m="1" x="618"/>
        <item m="1" x="725"/>
        <item m="1" x="871"/>
        <item m="1" x="1026"/>
        <item m="1" x="1180"/>
        <item m="1" x="1333"/>
        <item m="1" x="1495"/>
        <item m="1" x="1649"/>
        <item m="1" x="1797"/>
        <item m="1" x="384"/>
        <item m="1" x="527"/>
        <item m="1" x="641"/>
        <item m="1" x="760"/>
        <item m="1" x="911"/>
        <item m="1" x="1065"/>
        <item m="1" x="1219"/>
        <item m="1" x="1374"/>
        <item m="1" x="1536"/>
        <item m="1" x="1688"/>
        <item m="1" x="1839"/>
        <item m="1" x="423"/>
        <item m="1" x="556"/>
        <item m="1" x="735"/>
        <item m="1" x="880"/>
        <item m="1" x="1035"/>
        <item m="1" x="1189"/>
        <item m="1" x="1341"/>
        <item m="1" x="1504"/>
        <item m="1" x="1658"/>
        <item m="1" x="1807"/>
        <item m="1" x="391"/>
        <item m="1" x="536"/>
        <item m="1" x="646"/>
        <item m="1" x="765"/>
        <item m="1" x="920"/>
        <item m="1" x="1073"/>
        <item m="1" x="1225"/>
        <item m="1" x="1384"/>
        <item m="1" x="1544"/>
        <item m="1" x="1698"/>
        <item m="1" x="1847"/>
        <item m="1" x="431"/>
        <item m="1" x="564"/>
        <item m="1" x="667"/>
        <item m="1" x="803"/>
        <item m="1" x="958"/>
        <item m="1" x="1111"/>
        <item m="1" x="1265"/>
        <item m="1" x="1422"/>
        <item m="1" x="1583"/>
        <item m="1" x="1734"/>
        <item m="1" x="1887"/>
        <item m="1" x="471"/>
        <item m="1" x="740"/>
        <item m="1" x="889"/>
        <item m="1" x="1044"/>
        <item m="1" x="1199"/>
        <item m="1" x="1350"/>
        <item m="1" x="1512"/>
        <item m="1" x="1667"/>
        <item m="1" x="1816"/>
        <item m="1" x="400"/>
        <item m="1" x="540"/>
        <item m="1" x="651"/>
        <item m="1" x="773"/>
        <item m="1" x="927"/>
        <item m="1" x="1081"/>
        <item m="1" x="1235"/>
        <item m="1" x="1393"/>
        <item m="1" x="1553"/>
        <item m="1" x="1707"/>
        <item m="1" x="1856"/>
        <item m="1" x="439"/>
        <item m="1" x="572"/>
        <item m="1" x="677"/>
        <item m="1" x="816"/>
        <item m="1" x="972"/>
        <item m="1" x="1125"/>
        <item m="1" x="1278"/>
        <item m="1" x="1435"/>
        <item m="1" x="1595"/>
        <item m="1" x="750"/>
        <item m="1" x="898"/>
        <item m="1" x="1053"/>
        <item m="1" x="1207"/>
        <item m="1" x="1360"/>
        <item m="1" x="1521"/>
        <item m="1" x="1675"/>
        <item m="1" x="1826"/>
        <item m="1" x="409"/>
        <item m="1" x="549"/>
        <item m="1" x="655"/>
        <item m="1" x="782"/>
        <item m="1" x="937"/>
        <item m="1" x="1089"/>
        <item m="1" x="1245"/>
        <item m="1" x="1401"/>
        <item m="1" x="1562"/>
        <item m="1" x="1715"/>
        <item m="1" x="1865"/>
        <item m="1" x="449"/>
        <item m="1" x="580"/>
        <item m="1" x="687"/>
        <item m="1" x="826"/>
        <item m="1" x="985"/>
        <item m="1" x="1137"/>
        <item m="1" x="1290"/>
        <item m="1" x="1450"/>
        <item m="1" x="1609"/>
        <item m="1" x="1759"/>
        <item m="1" x="1907"/>
        <item m="1" x="494"/>
        <item m="1" x="758"/>
        <item m="1" x="908"/>
        <item m="1" x="1061"/>
        <item m="1" x="1216"/>
        <item m="1" x="1370"/>
        <item m="1" x="1531"/>
        <item m="1" x="1684"/>
        <item m="1" x="1835"/>
        <item m="1" x="419"/>
        <item m="1" x="553"/>
        <item m="1" x="659"/>
        <item m="1" x="792"/>
        <item m="1" x="946"/>
        <item m="1" x="1098"/>
        <item m="1" x="1253"/>
        <item m="1" x="1411"/>
        <item m="1" x="1572"/>
        <item m="1" x="1724"/>
        <item m="1" x="1876"/>
        <item m="1" x="459"/>
        <item m="1" x="588"/>
        <item m="1" x="696"/>
        <item m="1" x="839"/>
        <item m="1" x="997"/>
        <item m="1" x="1150"/>
        <item m="1" x="1305"/>
        <item m="1" x="1464"/>
        <item m="1" x="1622"/>
        <item m="1" x="1773"/>
        <item m="1" x="1919"/>
        <item m="1" x="764"/>
        <item m="1" x="917"/>
        <item m="1" x="1070"/>
        <item m="1" x="1221"/>
        <item m="1" x="1380"/>
        <item m="1" x="1541"/>
        <item m="1" x="1694"/>
        <item m="1" x="1843"/>
        <item m="1" x="429"/>
        <item m="1" x="561"/>
        <item m="1" x="664"/>
        <item m="1" x="800"/>
        <item m="1" x="956"/>
        <item m="1" x="1108"/>
        <item m="1" x="1262"/>
        <item m="1" x="1420"/>
        <item m="1" x="1580"/>
        <item m="1" x="1731"/>
        <item m="1" x="1884"/>
        <item m="1" x="469"/>
        <item m="1" x="598"/>
        <item m="1" x="705"/>
        <item m="1" x="849"/>
        <item m="1" x="1006"/>
        <item m="1" x="1158"/>
        <item m="1" x="1313"/>
        <item m="1" x="1473"/>
        <item m="1" x="1631"/>
        <item m="1" x="1781"/>
        <item m="1" x="363"/>
        <item m="1" x="511"/>
        <item m="1" x="770"/>
        <item m="1" x="924"/>
        <item m="1" x="1078"/>
        <item m="1" x="1231"/>
        <item m="1" x="1389"/>
        <item m="1" x="1549"/>
        <item m="1" x="1704"/>
        <item m="1" x="1852"/>
        <item m="1" x="436"/>
        <item m="1" x="569"/>
        <item m="1" x="673"/>
        <item m="1" x="812"/>
        <item m="1" x="968"/>
        <item m="1" x="1122"/>
        <item m="1" x="1274"/>
        <item m="1" x="1432"/>
        <item m="1" x="1592"/>
        <item m="1" x="1744"/>
        <item m="1" x="1895"/>
        <item m="1" x="481"/>
        <item m="1" x="607"/>
        <item m="1" x="713"/>
        <item m="1" x="857"/>
        <item m="1" x="1014"/>
        <item m="1" x="1166"/>
        <item m="1" x="1321"/>
        <item m="1" x="1481"/>
        <item m="1" x="1640"/>
        <item m="1" x="1789"/>
        <item m="1" x="371"/>
        <item x="356"/>
        <item m="1" x="779"/>
        <item m="1" x="933"/>
        <item m="1" x="1085"/>
        <item m="1" x="1241"/>
        <item m="1" x="1398"/>
        <item m="1" x="1558"/>
        <item m="1" x="1712"/>
        <item m="1" x="1862"/>
        <item m="1" x="445"/>
        <item m="1" x="576"/>
        <item m="1" x="683"/>
        <item m="1" x="823"/>
        <item m="1" x="982"/>
        <item m="1" x="1134"/>
        <item m="1" x="1287"/>
        <item m="1" x="1446"/>
        <item m="1" x="1605"/>
        <item m="1" x="1755"/>
        <item m="1" x="1904"/>
        <item m="1" x="491"/>
        <item m="1" x="615"/>
        <item m="1" x="722"/>
        <item m="1" x="867"/>
        <item m="1" x="1022"/>
        <item m="1" x="1176"/>
        <item m="1" x="1330"/>
        <item m="1" x="1491"/>
        <item m="1" x="1648"/>
        <item m="1" x="1795"/>
        <item m="1" x="380"/>
        <item m="1" x="523"/>
        <item m="1" x="788"/>
        <item m="1" x="943"/>
        <item m="1" x="1094"/>
        <item m="1" x="1250"/>
        <item m="1" x="1407"/>
        <item m="1" x="1567"/>
        <item m="1" x="1719"/>
        <item m="1" x="1871"/>
        <item m="1" x="455"/>
        <item m="1" x="584"/>
        <item m="1" x="692"/>
        <item m="1" x="835"/>
        <item m="1" x="993"/>
        <item m="1" x="1145"/>
        <item m="1" x="1300"/>
        <item m="1" x="1460"/>
        <item m="1" x="1617"/>
        <item m="1" x="1769"/>
        <item m="1" x="1915"/>
        <item m="1" x="502"/>
        <item m="1" x="623"/>
        <item m="1" x="731"/>
        <item m="1" x="877"/>
        <item m="1" x="1031"/>
        <item m="1" x="1186"/>
        <item m="1" x="1338"/>
        <item m="1" x="1500"/>
        <item m="1" x="1654"/>
        <item m="1" x="1803"/>
        <item m="1" x="390"/>
        <item m="1" x="532"/>
        <item m="1" x="797"/>
        <item m="1" x="952"/>
        <item m="1" x="1103"/>
        <item m="1" x="1258"/>
        <item m="1" x="1417"/>
        <item m="1" x="1578"/>
        <item m="1" x="1727"/>
        <item m="1" x="1880"/>
        <item m="1" x="465"/>
        <item m="1" x="593"/>
        <item m="1" x="701"/>
        <item m="1" x="844"/>
        <item m="1" x="1003"/>
        <item m="1" x="1154"/>
        <item m="1" x="1310"/>
        <item m="1" x="1469"/>
        <item m="1" x="1627"/>
        <item m="1" x="1777"/>
        <item m="1" x="358"/>
        <item m="1" x="507"/>
        <item m="1" x="628"/>
        <item m="1" x="737"/>
        <item m="1" x="886"/>
        <item m="1" x="1040"/>
        <item m="1" x="1195"/>
        <item m="1" x="1346"/>
        <item m="1" x="1509"/>
        <item m="1" x="1663"/>
        <item m="1" x="1813"/>
        <item m="1" x="397"/>
        <item m="1" x="809"/>
        <item m="1" x="963"/>
        <item m="1" x="1117"/>
        <item m="1" x="1270"/>
        <item m="1" x="1427"/>
        <item m="1" x="1588"/>
        <item m="1" x="1740"/>
        <item m="1" x="1893"/>
        <item m="1" x="476"/>
        <item m="1" x="602"/>
        <item m="1" x="709"/>
        <item m="1" x="852"/>
        <item m="1" x="1010"/>
        <item m="1" x="1162"/>
        <item m="1" x="1317"/>
        <item m="1" x="1476"/>
        <item m="1" x="1635"/>
        <item m="1" x="1785"/>
        <item m="1" x="366"/>
        <item m="1" x="515"/>
        <item m="1" x="633"/>
        <item m="1" x="746"/>
        <item m="1" x="894"/>
        <item m="1" x="1049"/>
        <item m="1" x="1204"/>
        <item m="1" x="1356"/>
        <item m="1" x="1518"/>
        <item m="1" x="1672"/>
        <item m="1" x="1822"/>
        <item m="1" x="405"/>
        <item m="1" x="545"/>
        <item m="1" x="821"/>
        <item m="1" x="977"/>
        <item m="1" x="1130"/>
        <item m="1" x="1283"/>
        <item m="1" x="1441"/>
        <item m="1" x="1601"/>
        <item m="1" x="1750"/>
        <item m="1" x="1900"/>
        <item m="1" x="486"/>
        <item m="1" x="611"/>
        <item m="1" x="718"/>
        <item m="1" x="862"/>
        <item m="1" x="1018"/>
        <item m="1" x="1171"/>
        <item m="1" x="1326"/>
        <item m="1" x="1486"/>
        <item m="1" x="1644"/>
        <item m="1" x="1791"/>
        <item m="1" x="375"/>
        <item m="1" x="519"/>
        <item m="1" x="637"/>
        <item m="1" x="755"/>
        <item m="1" x="904"/>
        <item m="1" x="1058"/>
        <item m="1" x="1213"/>
        <item m="1" x="1366"/>
        <item m="1" x="1527"/>
        <item m="1" x="1680"/>
        <item m="1" x="1831"/>
        <item m="1" x="415"/>
        <item m="1" x="831"/>
        <item m="1" x="989"/>
        <item m="1" x="1295"/>
        <item m="1" x="1455"/>
        <item m="1" x="1613"/>
        <item m="1" x="1764"/>
        <item m="1" x="498"/>
        <item m="1" x="726"/>
        <item m="1" x="872"/>
        <item m="1" x="1027"/>
        <item m="1" x="1181"/>
        <item m="1" x="1334"/>
        <item m="1" x="1496"/>
        <item m="1" x="1798"/>
        <item m="1" x="385"/>
        <item m="1" x="528"/>
        <item m="1" x="642"/>
        <item m="1" x="761"/>
        <item m="1" x="912"/>
        <item m="1" x="1375"/>
        <item m="1" x="1537"/>
        <item m="1" x="1689"/>
        <item m="1" x="1840"/>
        <item m="1" x="424"/>
        <item m="1" x="881"/>
        <item m="1" x="1036"/>
        <item m="1" x="1190"/>
        <item m="1" x="1342"/>
        <item m="1" x="1505"/>
        <item m="1" x="1808"/>
        <item m="1" x="392"/>
        <item m="1" x="537"/>
        <item m="1" x="647"/>
        <item m="1" x="766"/>
        <item m="1" x="921"/>
        <item m="1" x="1226"/>
        <item m="1" x="1385"/>
        <item m="1" x="1545"/>
        <item m="1" x="1699"/>
        <item m="1" x="1848"/>
        <item m="1" x="432"/>
        <item m="1" x="668"/>
        <item m="1" x="804"/>
        <item m="1" x="959"/>
        <item m="1" x="1112"/>
        <item m="1" x="1266"/>
        <item m="1" x="1423"/>
        <item m="1" x="1735"/>
        <item m="1" x="1888"/>
        <item m="1" x="472"/>
        <item m="1" x="741"/>
        <item m="1" x="890"/>
        <item m="1" x="1045"/>
        <item m="1" x="1351"/>
        <item m="1" x="1513"/>
        <item m="1" x="1668"/>
        <item m="1" x="1817"/>
        <item m="1" x="401"/>
        <item m="1" x="541"/>
        <item m="1" x="774"/>
        <item m="1" x="928"/>
        <item m="1" x="1082"/>
        <item m="1" x="1236"/>
        <item m="1" x="1394"/>
        <item m="1" x="1554"/>
        <item m="1" x="1857"/>
        <item m="1" x="440"/>
        <item m="1" x="573"/>
        <item m="1" x="678"/>
        <item m="1" x="817"/>
        <item m="1" x="973"/>
        <item m="1" x="1279"/>
        <item m="1" x="1436"/>
        <item m="1" x="1596"/>
        <item m="1" x="751"/>
        <item m="1" x="899"/>
        <item m="1" x="1054"/>
        <item m="1" x="1208"/>
        <item m="1" x="1361"/>
        <item m="1" x="1522"/>
        <item m="1" x="1676"/>
        <item m="1" x="1827"/>
        <item m="1" x="410"/>
        <item m="1" x="550"/>
        <item m="1" x="783"/>
        <item m="1" x="938"/>
        <item m="1" x="1090"/>
        <item m="1" x="1246"/>
        <item m="1" x="1402"/>
        <item m="1" x="1563"/>
        <item m="1" x="1866"/>
        <item m="1" x="450"/>
        <item m="1" x="581"/>
        <item m="1" x="688"/>
        <item m="1" x="827"/>
        <item m="1" x="986"/>
        <item m="1" x="1291"/>
        <item m="1" x="1451"/>
        <item m="1" x="1610"/>
        <item m="1" x="1760"/>
        <item m="1" x="495"/>
        <item m="1" x="909"/>
        <item m="1" x="1062"/>
        <item m="1" x="1217"/>
        <item m="1" x="1371"/>
        <item m="1" x="1532"/>
        <item m="1" x="1685"/>
        <item m="1" x="420"/>
        <item m="1" x="554"/>
        <item m="1" x="660"/>
        <item m="1" x="793"/>
        <item m="1" x="947"/>
        <item m="1" x="1099"/>
        <item m="1" x="1412"/>
        <item m="1" x="1573"/>
        <item m="1" x="1725"/>
        <item m="1" x="1877"/>
        <item m="1" x="460"/>
        <item m="1" x="589"/>
        <item m="1" x="998"/>
        <item m="1" x="1151"/>
        <item m="1" x="1306"/>
        <item m="1" x="1465"/>
        <item m="1" x="1623"/>
        <item m="1" x="1920"/>
        <item m="1" x="918"/>
        <item m="1" x="1071"/>
        <item m="1" x="1222"/>
        <item m="1" x="1381"/>
        <item m="1" x="1695"/>
        <item m="1" x="1109"/>
        <item m="1" x="1844"/>
        <item m="1" x="430"/>
        <item m="1" x="562"/>
        <item m="1" x="665"/>
        <item m="1" x="801"/>
        <item m="1" x="1263"/>
        <item m="1" x="1421"/>
        <item m="1" x="1581"/>
        <item m="1" x="1732"/>
        <item m="1" x="1885"/>
        <item m="1" x="599"/>
        <item m="1" x="706"/>
        <item m="1" x="850"/>
        <item m="1" x="1007"/>
        <item m="1" x="1159"/>
        <item m="1" x="1314"/>
        <item m="1" x="1632"/>
        <item m="1" x="1782"/>
        <item m="1" x="364"/>
        <item m="1" x="512"/>
        <item m="1" x="925"/>
        <item m="1" x="1232"/>
        <item m="1" x="1390"/>
        <item m="1" x="1550"/>
        <item m="1" x="1705"/>
        <item m="1" x="1853"/>
        <item m="1" x="437"/>
        <item m="1" x="674"/>
        <item m="1" x="813"/>
        <item m="1" x="969"/>
        <item m="1" x="1123"/>
        <item m="1" x="1275"/>
        <item m="1" x="1433"/>
        <item m="1" x="1745"/>
        <item m="1" x="1896"/>
        <item m="1" x="482"/>
        <item m="1" x="608"/>
        <item m="1" x="714"/>
        <item m="1" x="858"/>
        <item m="1" x="1167"/>
        <item m="1" x="1322"/>
        <item m="1" x="1482"/>
        <item m="1" x="1641"/>
        <item m="1" x="372"/>
        <item m="1" x="934"/>
        <item m="1" x="1086"/>
        <item m="1" x="1242"/>
        <item m="1" x="1399"/>
        <item m="1" x="1559"/>
        <item m="1" x="1713"/>
        <item m="1" x="446"/>
        <item m="1" x="577"/>
        <item m="1" x="684"/>
        <item m="1" x="824"/>
        <item m="1" x="983"/>
        <item m="1" x="1135"/>
        <item m="1" x="1447"/>
        <item m="1" x="1606"/>
        <item m="1" x="1756"/>
        <item m="1" x="1905"/>
        <item m="1" x="492"/>
        <item m="1" x="616"/>
        <item m="1" x="868"/>
        <item m="1" x="1023"/>
        <item m="1" x="1177"/>
        <item m="1" x="1331"/>
        <item m="1" x="1492"/>
        <item m="1" x="381"/>
        <item m="1" x="524"/>
        <item m="1" x="789"/>
        <item m="1" x="944"/>
        <item m="1" x="1095"/>
        <item m="1" x="1251"/>
        <item m="1" x="1568"/>
        <item m="1" x="1720"/>
        <item m="1" x="1872"/>
        <item m="1" x="456"/>
        <item m="1" x="585"/>
        <item m="1" x="693"/>
        <item m="1" x="994"/>
        <item m="1" x="1146"/>
        <item m="1" x="1301"/>
        <item m="1" x="1461"/>
        <item m="1" x="1618"/>
        <item m="1" x="1770"/>
        <item m="1" x="503"/>
        <item m="1" x="624"/>
        <item m="1" x="732"/>
        <item m="1" x="878"/>
        <item m="1" x="1032"/>
        <item m="1" x="1187"/>
        <item m="1" x="1501"/>
        <item m="1" x="1655"/>
        <item m="1" x="1804"/>
        <item m="1" x="533"/>
        <item m="1" x="798"/>
        <item m="1" x="1104"/>
        <item m="1" x="1259"/>
        <item m="1" x="1418"/>
        <item m="1" x="1728"/>
        <item m="1" x="1881"/>
        <item m="1" x="594"/>
        <item m="1" x="702"/>
        <item m="1" x="845"/>
        <item m="1" x="1004"/>
        <item m="1" x="1155"/>
        <item m="1" x="1311"/>
        <item m="1" x="1628"/>
        <item m="1" x="1778"/>
        <item m="1" x="359"/>
        <item m="1" x="508"/>
        <item m="1" x="629"/>
        <item m="1" x="738"/>
        <item m="1" x="1041"/>
        <item m="1" x="1196"/>
        <item m="1" x="1347"/>
        <item m="1" x="1510"/>
        <item m="1" x="1664"/>
        <item m="1" x="1814"/>
        <item m="1" x="964"/>
        <item m="1" x="1118"/>
        <item m="1" x="1271"/>
        <item m="1" x="1428"/>
        <item m="1" x="1589"/>
        <item m="1" x="477"/>
        <item m="1" x="603"/>
        <item m="1" x="710"/>
        <item m="1" x="853"/>
        <item m="1" x="1011"/>
        <item m="1" x="1318"/>
        <item m="1" x="1477"/>
        <item m="1" x="1636"/>
        <item m="1" x="1786"/>
        <item m="1" x="367"/>
        <item m="1" x="516"/>
        <item m="1" x="747"/>
        <item m="1" x="895"/>
        <item m="1" x="1050"/>
        <item m="1" x="1205"/>
        <item m="1" x="1357"/>
        <item m="1" x="1519"/>
        <item m="1" x="1823"/>
        <item m="1" x="406"/>
        <item m="1" x="546"/>
        <item m="1" x="978"/>
        <item m="1" x="1131"/>
        <item m="1" x="1442"/>
        <item m="1" x="1602"/>
        <item m="1" x="1751"/>
        <item m="1" x="1901"/>
        <item m="1" x="487"/>
        <item m="1" x="612"/>
        <item m="1" x="863"/>
        <item m="1" x="1019"/>
        <item m="1" x="1172"/>
        <item m="1" x="1327"/>
        <item m="1" x="1487"/>
        <item m="1" x="1645"/>
        <item m="1" x="376"/>
        <item m="1" x="520"/>
        <item m="1" x="638"/>
        <item m="1" x="756"/>
        <item m="1" x="905"/>
        <item m="1" x="1059"/>
        <item m="1" x="1367"/>
        <item m="1" x="1528"/>
        <item m="1" x="1681"/>
        <item m="1" x="1832"/>
        <item m="1" x="416"/>
        <item m="1" x="1296"/>
        <item m="1" x="1456"/>
        <item m="1" x="1614"/>
        <item m="1" x="1765"/>
        <item m="1" x="1913"/>
        <item m="1" x="1912"/>
        <item m="1" x="619"/>
        <item m="1" x="727"/>
        <item m="1" x="873"/>
        <item m="1" x="1028"/>
        <item m="1" x="1182"/>
        <item m="1" x="1335"/>
        <item m="1" x="1650"/>
        <item m="1" x="1799"/>
        <item m="1" x="386"/>
        <item m="1" x="529"/>
        <item m="1" x="643"/>
        <item m="1" x="762"/>
        <item m="1" x="913"/>
        <item m="1" x="1066"/>
        <item m="1" x="1376"/>
        <item m="1" x="1538"/>
        <item m="1" x="1690"/>
        <item m="1" x="832"/>
        <item m="1" x="1142"/>
        <item m="1" x="1841"/>
        <item m="1" x="425"/>
        <item m="1" x="557"/>
        <item m="1" x="882"/>
        <item m="1" x="1037"/>
        <item m="1" x="1191"/>
        <item m="1" x="1343"/>
        <item m="1" x="1659"/>
        <item m="1" x="1809"/>
        <item m="1" x="393"/>
        <item m="1" x="538"/>
        <item m="1" x="648"/>
        <item m="1" x="767"/>
        <item m="1" x="1074"/>
        <item m="1" x="1227"/>
        <item m="1" x="1386"/>
        <item m="1" x="1546"/>
        <item m="1" x="1700"/>
        <item m="1" x="1849"/>
        <item m="1" x="565"/>
        <item m="1" x="669"/>
        <item m="1" x="805"/>
        <item m="1" x="960"/>
        <item m="1" x="1113"/>
        <item m="1" x="1267"/>
        <item m="1" x="1584"/>
        <item m="1" x="1736"/>
        <item m="1" x="1200"/>
        <item m="1" x="1352"/>
        <item m="1" x="1514"/>
        <item m="1" x="1669"/>
        <item m="1" x="1818"/>
        <item m="1" x="402"/>
        <item m="1" x="1708"/>
        <item m="1" x="1889"/>
        <item m="1" x="473"/>
        <item m="1" x="742"/>
        <item m="1" x="891"/>
        <item m="1" x="652"/>
        <item m="1" x="775"/>
        <item m="1" x="1858"/>
        <item m="1" x="441"/>
        <item m="1" x="574"/>
        <item m="1" x="929"/>
        <item m="1" x="1083"/>
        <item m="1" x="1237"/>
        <item m="1" x="1395"/>
        <item m="1" x="679"/>
        <item m="1" x="818"/>
        <item m="1" x="1126"/>
        <item m="1" x="1437"/>
        <item m="1" x="1597"/>
        <item m="1" x="752"/>
        <item m="1" x="900"/>
        <item m="1" x="1209"/>
        <item m="1" x="1362"/>
        <item m="1" x="1523"/>
        <item m="1" x="1677"/>
        <item m="1" x="1828"/>
        <item m="1" x="411"/>
        <item m="1" x="656"/>
        <item m="1" x="784"/>
        <item m="1" x="939"/>
        <item m="1" x="1091"/>
        <item m="1" x="1247"/>
        <item m="1" x="1403"/>
        <item m="1" x="1716"/>
        <item m="1" x="1867"/>
        <item m="1" x="451"/>
        <item m="1" x="582"/>
        <item m="1" x="689"/>
        <item m="1" x="828"/>
        <item m="1" x="1138"/>
        <item m="1" x="1292"/>
        <item m="1" x="1452"/>
        <item m="1" x="1611"/>
        <item m="1" x="1761"/>
        <item m="1" x="1908"/>
        <item m="1" x="759"/>
        <item m="1" x="910"/>
        <item m="1" x="1063"/>
        <item m="1" x="1218"/>
        <item m="1" x="1372"/>
        <item m="1" x="1533"/>
        <item m="1" x="1836"/>
        <item m="1" x="421"/>
        <item m="1" x="555"/>
        <item m="1" x="661"/>
        <item m="1" x="794"/>
        <item m="1" x="948"/>
        <item m="1" x="1254"/>
        <item m="1" x="1413"/>
        <item m="1" x="1574"/>
        <item m="1" x="461"/>
        <item m="1" x="697"/>
        <item m="1" x="840"/>
        <item m="1" x="999"/>
        <item m="1" x="1152"/>
        <item m="1" x="1307"/>
        <item m="1" x="1466"/>
        <item m="1" x="771"/>
        <item m="1" x="1079"/>
        <item m="1" x="1233"/>
        <item m="1" x="1391"/>
        <item m="1" x="1551"/>
        <item m="1" x="1706"/>
        <item m="1" x="1854"/>
        <item m="1" x="570"/>
        <item m="1" x="675"/>
        <item m="1" x="814"/>
        <item m="1" x="970"/>
        <item m="1" x="1124"/>
        <item m="1" x="1276"/>
        <item m="1" x="1593"/>
        <item m="1" x="1746"/>
        <item m="1" x="1897"/>
        <item m="1" x="483"/>
        <item m="1" x="609"/>
        <item m="1" x="715"/>
        <item m="1" x="859"/>
        <item m="1" x="1015"/>
        <item m="1" x="1168"/>
        <item m="1" x="1323"/>
        <item m="1" x="1483"/>
        <item m="1" x="1642"/>
        <item m="1" x="780"/>
        <item m="1" x="935"/>
        <item m="1" x="1087"/>
        <item m="1" x="1243"/>
        <item m="1" x="1400"/>
        <item m="1" x="1560"/>
        <item m="1" x="1863"/>
        <item m="1" x="447"/>
        <item m="1" x="578"/>
        <item m="1" x="685"/>
        <item m="1" x="825"/>
        <item m="1" x="984"/>
        <item m="1" x="1288"/>
        <item m="1" x="1448"/>
        <item m="1" x="1607"/>
        <item m="1" x="1757"/>
        <item m="1" x="1906"/>
        <item m="1" x="493"/>
        <item m="1" x="723"/>
        <item m="1" x="869"/>
        <item m="1" x="1024"/>
        <item m="1" x="1178"/>
        <item m="1" x="1332"/>
        <item m="1" x="1493"/>
        <item m="1" x="382"/>
        <item m="1" x="525"/>
        <item m="1" x="790"/>
        <item m="1" x="945"/>
        <item m="1" x="1096"/>
        <item m="1" x="1408"/>
        <item m="1" x="1569"/>
        <item m="1" x="1721"/>
        <item m="1" x="1873"/>
        <item m="1" x="457"/>
        <item m="1" x="586"/>
        <item m="1" x="836"/>
        <item m="1" x="995"/>
        <item m="1" x="1147"/>
        <item m="1" x="1302"/>
        <item m="1" x="1462"/>
        <item m="1" x="1619"/>
        <item m="1" x="1916"/>
        <item m="1" x="504"/>
        <item m="1" x="625"/>
        <item m="1" x="733"/>
        <item m="1" x="879"/>
        <item m="1" x="1033"/>
        <item m="1" x="1339"/>
        <item m="1" x="1502"/>
        <item m="1" x="1656"/>
        <item m="1" x="1805"/>
        <item m="1" x="534"/>
        <item m="1" x="953"/>
        <item m="1" x="1105"/>
        <item m="1" x="1260"/>
        <item m="1" x="1419"/>
        <item m="1" x="1579"/>
        <item m="1" x="1729"/>
        <item m="1" x="466"/>
        <item m="1" x="595"/>
        <item m="1" x="703"/>
        <item m="1" x="846"/>
        <item m="1" x="1005"/>
        <item m="1" x="1156"/>
        <item m="1" x="1470"/>
        <item m="1" x="1779"/>
        <item m="1" x="360"/>
        <item m="1" x="509"/>
        <item m="1" x="630"/>
        <item m="1" x="887"/>
        <item m="1" x="1042"/>
        <item m="1" x="1197"/>
        <item m="1" x="1348"/>
        <item m="1" x="1511"/>
        <item m="1" x="1665"/>
        <item m="1" x="398"/>
        <item m="1" x="1629"/>
        <item m="1" x="810"/>
        <item m="1" x="965"/>
        <item m="1" x="1119"/>
        <item m="1" x="1272"/>
        <item m="1" x="1429"/>
        <item m="1" x="1741"/>
        <item m="1" x="478"/>
        <item m="1" x="604"/>
        <item m="1" x="711"/>
        <item m="1" x="854"/>
        <item m="1" x="1163"/>
        <item m="1" x="1319"/>
        <item m="1" x="1478"/>
        <item m="1" x="1637"/>
        <item m="1" x="1787"/>
        <item m="1" x="368"/>
        <item m="1" x="634"/>
        <item m="1" x="748"/>
        <item m="1" x="896"/>
        <item m="1" x="1051"/>
        <item m="1" x="1206"/>
        <item m="1" x="1358"/>
        <item m="1" x="1673"/>
        <item m="1" x="1824"/>
        <item m="1" x="407"/>
        <item m="1" x="547"/>
        <item m="1" x="979"/>
        <item m="1" x="1284"/>
        <item m="1" x="1443"/>
        <item m="1" x="1603"/>
        <item m="1" x="1752"/>
        <item m="1" x="1902"/>
        <item m="1" x="488"/>
        <item m="1" x="719"/>
        <item m="1" x="864"/>
        <item m="1" x="1020"/>
        <item m="1" x="1173"/>
        <item m="1" x="1328"/>
        <item m="1" x="1488"/>
        <item m="1" x="1792"/>
        <item m="1" x="377"/>
        <item m="1" x="521"/>
        <item m="1" x="639"/>
        <item m="1" x="757"/>
        <item m="1" x="906"/>
        <item m="1" x="1214"/>
        <item m="1" x="1368"/>
        <item m="1" x="1529"/>
        <item m="1" x="1682"/>
        <item m="1" x="1833"/>
        <item m="1" x="417"/>
        <item m="1" x="990"/>
        <item m="1" x="1143"/>
        <item m="1" x="1297"/>
        <item m="1" x="1457"/>
        <item m="1" x="1615"/>
        <item m="1" x="1766"/>
        <item m="1" x="499"/>
        <item m="1" x="620"/>
        <item m="1" x="728"/>
        <item m="1" x="874"/>
        <item m="1" x="1029"/>
        <item m="1" x="1183"/>
        <item m="1" x="1497"/>
        <item m="1" x="1651"/>
        <item m="1" x="1800"/>
        <item m="1" x="387"/>
        <item m="1" x="530"/>
        <item m="1" x="644"/>
        <item m="1" x="914"/>
        <item m="1" x="1067"/>
        <item m="1" x="1377"/>
        <item m="1" x="1539"/>
        <item m="1" x="1691"/>
        <item m="1" x="426"/>
        <item m="1" x="558"/>
        <item m="1" x="883"/>
        <item m="1" x="1038"/>
        <item m="1" x="1192"/>
        <item m="1" x="1506"/>
        <item m="1" x="1660"/>
        <item m="1" x="1810"/>
        <item m="1" x="394"/>
        <item m="1" x="539"/>
        <item m="1" x="649"/>
        <item m="1" x="922"/>
        <item m="1" x="1075"/>
        <item m="1" x="1228"/>
        <item m="1" x="1387"/>
        <item m="1" x="1547"/>
        <item m="1" x="1701"/>
        <item m="1" x="433"/>
        <item m="1" x="566"/>
        <item m="1" x="670"/>
        <item m="1" x="806"/>
        <item m="1" x="961"/>
        <item m="1" x="1114"/>
        <item m="1" x="1424"/>
        <item m="1" x="1585"/>
        <item m="1" x="1737"/>
        <item m="1" x="1890"/>
        <item m="1" x="474"/>
        <item m="1" x="743"/>
        <item m="1" x="1046"/>
        <item m="1" x="1201"/>
        <item m="1" x="1353"/>
        <item m="1" x="1515"/>
        <item m="1" x="1670"/>
        <item m="1" x="1819"/>
        <item m="1" x="542"/>
        <item m="1" x="653"/>
        <item m="1" x="776"/>
        <item m="1" x="930"/>
        <item m="1" x="1084"/>
        <item m="1" x="1555"/>
        <item m="1" x="1709"/>
        <item m="1" x="1859"/>
        <item m="1" x="442"/>
        <item m="1" x="575"/>
        <item m="1" x="680"/>
        <item m="1" x="974"/>
        <item m="1" x="1127"/>
        <item m="1" x="1280"/>
        <item m="1" x="1438"/>
        <item m="1" x="1598"/>
        <item m="1" x="1748"/>
        <item m="1" x="901"/>
        <item m="1" x="1055"/>
        <item m="1" x="1210"/>
        <item m="1" x="1363"/>
        <item m="1" x="1524"/>
        <item m="1" x="1678"/>
        <item m="1" x="412"/>
        <item m="1" x="551"/>
        <item m="1" x="657"/>
        <item m="1" x="785"/>
        <item m="1" x="940"/>
        <item m="1" x="1238"/>
        <item m="1" x="1092"/>
        <item m="1" x="1404"/>
        <item m="1" x="1564"/>
        <item m="1" x="1717"/>
        <item m="1" x="1868"/>
        <item m="1" x="452"/>
        <item m="1" x="1139"/>
        <item m="1" x="1909"/>
        <item m="1" x="1534"/>
        <item m="1" x="1686"/>
        <item m="1" x="1837"/>
        <item m="1" x="662"/>
        <item m="1" x="949"/>
        <item m="1" x="1100"/>
        <item m="1" x="1255"/>
        <item m="1" x="1414"/>
        <item m="1" x="1575"/>
        <item m="1" x="462"/>
        <item m="1" x="590"/>
        <item m="1" x="698"/>
        <item m="1" x="841"/>
        <item m="1" x="1000"/>
        <item m="1" x="1467"/>
        <item m="1" x="1624"/>
        <item m="1" x="1774"/>
        <item m="1" x="1921"/>
        <item m="1" x="919"/>
        <item m="1" x="1223"/>
        <item m="1" x="1382"/>
        <item m="1" x="1542"/>
        <item m="1" x="1696"/>
        <item m="1" x="1845"/>
        <item m="1" x="772"/>
        <item m="1" x="926"/>
        <item m="1" x="1080"/>
        <item m="1" x="1234"/>
        <item m="1" x="1392"/>
        <item m="1" x="1552"/>
        <item m="1" x="1855"/>
        <item m="1" x="438"/>
        <item m="1" x="571"/>
        <item m="1" x="676"/>
        <item m="1" x="815"/>
        <item m="1" x="971"/>
        <item m="1" x="1277"/>
        <item m="1" x="1434"/>
        <item m="1" x="1594"/>
        <item m="1" x="1747"/>
        <item m="1" x="1898"/>
        <item m="1" x="484"/>
        <item m="1" x="716"/>
        <item m="1" x="860"/>
        <item m="1" x="1016"/>
        <item m="1" x="1169"/>
        <item m="1" x="1324"/>
        <item m="1" x="1484"/>
        <item m="1" x="373"/>
        <item m="1" x="781"/>
        <item m="1" x="936"/>
        <item m="1" x="1088"/>
        <item m="1" x="1244"/>
        <item m="1" x="1561"/>
        <item m="1" x="1714"/>
        <item m="1" x="1864"/>
        <item m="1" x="448"/>
        <item m="1" x="579"/>
        <item m="1" x="686"/>
        <item m="1" x="1136"/>
        <item m="1" x="1289"/>
        <item m="1" x="1449"/>
        <item m="1" x="1608"/>
        <item m="1" x="1758"/>
        <item m="1" x="617"/>
        <item m="1" x="724"/>
        <item m="1" x="870"/>
        <item m="1" x="1025"/>
        <item m="1" x="1179"/>
        <item m="1" x="1494"/>
        <item m="1" x="1796"/>
        <item m="1" x="383"/>
        <item m="1" x="526"/>
        <item m="1" x="791"/>
        <item m="1" x="1097"/>
        <item m="1" x="1252"/>
        <item m="1" x="1409"/>
        <item m="1" x="1570"/>
        <item m="1" x="1722"/>
        <item m="1" x="1874"/>
        <item m="1" x="694"/>
        <item m="1" x="837"/>
        <item m="1" x="996"/>
        <item m="1" x="1148"/>
        <item m="1" x="1303"/>
        <item m="1" x="1620"/>
        <item m="1" x="1771"/>
        <item m="1" x="1917"/>
        <item m="1" x="505"/>
        <item m="1" x="626"/>
        <item m="1" x="734"/>
        <item m="1" x="1034"/>
        <item m="1" x="1188"/>
        <item m="1" x="1340"/>
        <item m="1" x="1503"/>
        <item m="1" x="1657"/>
        <item m="1" x="1806"/>
        <item m="1" x="535"/>
        <item m="1" x="954"/>
        <item m="1" x="1106"/>
        <item m="1" x="1261"/>
        <item m="1" x="1730"/>
        <item m="1" x="1882"/>
        <item m="1" x="467"/>
        <item m="1" x="596"/>
        <item m="1" x="704"/>
        <item m="1" x="847"/>
        <item m="1" x="1312"/>
        <item m="1" x="1471"/>
        <item m="1" x="1780"/>
        <item m="1" x="361"/>
        <item m="1" x="631"/>
        <item m="1" x="739"/>
        <item m="1" x="888"/>
        <item m="1" x="1043"/>
        <item m="1" x="1198"/>
        <item m="1" x="1349"/>
        <item m="1" x="1666"/>
        <item m="1" x="1815"/>
        <item m="1" x="399"/>
        <item m="1" x="811"/>
        <item m="1" x="966"/>
        <item m="1" x="1120"/>
        <item m="1" x="1430"/>
        <item m="1" x="1590"/>
        <item m="1" x="1742"/>
        <item m="1" x="1894"/>
        <item m="1" x="479"/>
        <item m="1" x="605"/>
        <item m="1" x="855"/>
        <item m="1" x="1012"/>
        <item m="1" x="1164"/>
        <item m="1" x="1320"/>
        <item m="1" x="1479"/>
        <item m="1" x="1638"/>
        <item m="1" x="369"/>
        <item m="1" x="517"/>
        <item m="1" x="635"/>
        <item m="1" x="749"/>
        <item m="1" x="897"/>
        <item m="1" x="1052"/>
        <item m="1" x="1359"/>
        <item m="1" x="1520"/>
        <item m="1" x="1674"/>
        <item m="1" x="1825"/>
        <item m="1" x="408"/>
        <item m="1" x="548"/>
        <item m="1" x="980"/>
        <item m="1" x="1132"/>
        <item m="1" x="1285"/>
        <item m="1" x="1444"/>
        <item m="1" x="1604"/>
        <item m="1" x="1753"/>
        <item m="1" x="489"/>
        <item m="1" x="613"/>
        <item m="1" x="720"/>
        <item m="1" x="865"/>
        <item m="1" x="1021"/>
        <item m="1" x="1174"/>
        <item m="1" x="1489"/>
        <item m="1" x="1646"/>
        <item m="1" x="1793"/>
        <item m="1" x="378"/>
        <item m="1" x="522"/>
        <item m="1" x="640"/>
        <item m="1" x="907"/>
        <item m="1" x="1060"/>
        <item m="1" x="1215"/>
        <item m="1" x="1369"/>
        <item m="1" x="1530"/>
        <item m="1" x="1683"/>
        <item m="1" x="418"/>
        <item m="1" x="833"/>
        <item m="1" x="991"/>
        <item m="1" x="1144"/>
        <item m="1" x="1298"/>
        <item m="1" x="1458"/>
        <item m="1" x="1767"/>
        <item m="1" x="500"/>
        <item m="1" x="621"/>
        <item m="1" x="729"/>
        <item m="1" x="875"/>
        <item m="1" x="1184"/>
        <item m="1" x="1336"/>
        <item m="1" x="1498"/>
        <item m="1" x="1652"/>
        <item m="1" x="1801"/>
        <item m="1" x="388"/>
        <item m="1" x="645"/>
        <item m="1" x="763"/>
        <item m="1" x="915"/>
        <item m="1" x="1068"/>
        <item m="1" x="1378"/>
        <item m="1" x="1692"/>
        <item m="1" x="1842"/>
        <item m="1" x="427"/>
        <item m="1" x="559"/>
        <item x="162"/>
        <item m="1" x="884"/>
        <item m="1" x="1193"/>
        <item m="1" x="1344"/>
        <item m="1" x="1507"/>
        <item m="1" x="1661"/>
        <item m="1" x="1811"/>
        <item m="1" x="395"/>
        <item m="1" x="650"/>
        <item m="1" x="768"/>
        <item m="1" x="923"/>
        <item m="1" x="1076"/>
        <item m="1" x="1229"/>
        <item m="1" x="1388"/>
        <item m="1" x="1702"/>
        <item m="1" x="1850"/>
        <item m="1" x="434"/>
        <item m="1" x="567"/>
        <item m="1" x="671"/>
        <item m="1" x="807"/>
        <item m="1" x="1115"/>
        <item m="1" x="1268"/>
        <item m="1" x="1425"/>
        <item m="1" x="1586"/>
        <item m="1" x="1738"/>
        <item m="1" x="1891"/>
        <item m="1" x="744"/>
        <item m="1" x="892"/>
        <item m="1" x="1047"/>
        <item m="1" x="1202"/>
        <item m="1" x="1354"/>
        <item m="1" x="1516"/>
        <item m="1" x="1820"/>
        <item m="1" x="403"/>
        <item m="1" x="543"/>
        <item m="1" x="654"/>
        <item m="1" x="777"/>
        <item m="1" x="931"/>
        <item m="1" x="1239"/>
        <item m="1" x="1396"/>
        <item m="1" x="1556"/>
        <item m="1" x="1710"/>
        <item m="1" x="1860"/>
        <item m="1" x="443"/>
        <item m="1" x="681"/>
        <item m="1" x="819"/>
        <item m="1" x="975"/>
        <item m="1" x="1128"/>
        <item m="1" x="1281"/>
        <item m="1" x="1439"/>
        <item m="1" x="753"/>
        <item m="1" x="902"/>
        <item m="1" x="1056"/>
        <item m="1" x="1211"/>
        <item m="1" x="1364"/>
        <item m="1" x="1525"/>
        <item m="1" x="1829"/>
        <item m="1" x="413"/>
        <item m="1" x="552"/>
        <item m="1" x="658"/>
        <item m="1" x="786"/>
        <item m="1" x="941"/>
        <item m="1" x="1248"/>
        <item m="1" x="1405"/>
        <item m="1" x="1565"/>
        <item m="1" x="1718"/>
        <item m="1" x="1869"/>
        <item m="1" x="453"/>
        <item m="1" x="690"/>
        <item m="1" x="829"/>
        <item m="1" x="987"/>
        <item m="1" x="1140"/>
        <item m="1" x="1293"/>
        <item m="1" x="1453"/>
        <item m="1" x="1762"/>
        <item m="1" x="1910"/>
        <item m="1" x="496"/>
        <item m="1" x="1064"/>
        <item m="1" x="1373"/>
        <item m="1" x="1535"/>
        <item m="1" x="1687"/>
        <item m="1" x="1838"/>
        <item m="1" x="422"/>
        <item m="1" x="795"/>
        <item m="1" x="950"/>
        <item m="1" x="1101"/>
        <item m="1" x="1256"/>
        <item m="1" x="1415"/>
        <item m="1" x="1576"/>
        <item m="1" x="1878"/>
        <item m="1" x="463"/>
        <item m="1" x="591"/>
        <item m="1" x="699"/>
        <item m="1" x="842"/>
        <item m="1" x="1001"/>
        <item m="1" x="1308"/>
        <item m="1" x="1625"/>
        <item m="1" x="1775"/>
        <item m="1" x="1922"/>
        <item m="1" x="1072"/>
        <item m="1" x="1224"/>
        <item m="1" x="1383"/>
        <item m="1" x="1543"/>
        <item m="1" x="1697"/>
        <item m="1" x="1846"/>
        <item m="1" x="563"/>
        <item m="1" x="666"/>
        <item m="1" x="802"/>
        <item m="1" x="957"/>
        <item m="1" x="1110"/>
        <item m="1" x="1264"/>
        <item m="1" x="1582"/>
        <item m="1" x="1733"/>
        <item m="1" x="1886"/>
        <item m="1" x="470"/>
        <item m="1" x="600"/>
        <item m="1" x="707"/>
        <item m="1" x="1008"/>
        <item m="1" x="1160"/>
        <item m="1" x="1315"/>
        <item m="1" x="1474"/>
        <item m="1" x="1633"/>
        <item m="1" x="1783"/>
        <item m="1" x="513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9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34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28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0"/>
        <item h="1" x="39"/>
        <item h="1" x="42"/>
        <item h="1" x="43"/>
        <item h="1" x="40"/>
        <item h="1" x="41"/>
        <item h="1" m="1" x="91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2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7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3">
      <pivotArea outline="0" collapsedLevelsAreSubtotals="1" fieldPosition="0"/>
    </format>
    <format dxfId="622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5" firstHeaderRow="0" firstDataRow="1" firstDataCol="1" rowPageCount="5" colPageCount="1"/>
  <pivotFields count="10">
    <pivotField axis="axisRow" showAll="0">
      <items count="359">
        <item x="129"/>
        <item m="1" x="3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56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4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2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1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0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Page" multipleItemSelectionAllowed="1" showAll="0">
      <items count="76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7">
    <i>
      <x v="352"/>
    </i>
    <i>
      <x v="353"/>
    </i>
    <i>
      <x v="354"/>
    </i>
    <i>
      <x v="355"/>
    </i>
    <i>
      <x v="356"/>
    </i>
    <i>
      <x v="357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4">
      <pivotArea field="0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field="0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0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field="0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5">
      <pivotArea dataOnly="0" labelOnly="1" grandRow="1" outline="0" fieldPosition="0"/>
    </format>
    <format dxfId="24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23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I19" sqref="I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144" activePane="bottomLeft" state="frozen"/>
      <selection pane="bottomLeft" activeCell="E7155" sqref="E7155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44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45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45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45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45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46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47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48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48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48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49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44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45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45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45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46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50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51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51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51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51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51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51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52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77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78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78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78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79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2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3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6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7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7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7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7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7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7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7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8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74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75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75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75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76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59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0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0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0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1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62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63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6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7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7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8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64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65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65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66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67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68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69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70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71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6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7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7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7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7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8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3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4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5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81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82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82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83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3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4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5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70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80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80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80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80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80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84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85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6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7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7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7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7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7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8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70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80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71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70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80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80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71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70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80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80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71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>
        <v>44744</v>
      </c>
      <c r="B7059" s="55" t="str">
        <f t="shared" si="563"/>
        <v>JULIO</v>
      </c>
      <c r="C7059" s="55">
        <f t="shared" si="564"/>
        <v>27</v>
      </c>
      <c r="D7059" s="55" t="str">
        <f t="shared" si="565"/>
        <v>SÁBADO</v>
      </c>
      <c r="E7059" s="422">
        <v>251429</v>
      </c>
      <c r="F7059" s="621" t="str">
        <f>IFERROR(VLOOKUP(E7059,BD!$L$2:$R$245,2,0),0)</f>
        <v>SAN LUIS SIN GAS PET2500X6 STICKER</v>
      </c>
      <c r="G7059" s="419">
        <v>960</v>
      </c>
      <c r="H7059" s="643">
        <f>+IFERROR(VLOOKUP(E7059,BD!$L$3:$R$100,4,FALSE),0)</f>
        <v>0.44</v>
      </c>
      <c r="I7059" s="604">
        <f t="shared" si="567"/>
        <v>422.4</v>
      </c>
      <c r="J7059" s="55">
        <f t="shared" si="566"/>
        <v>2022</v>
      </c>
    </row>
    <row r="7060" spans="1:10" s="9" customFormat="1" x14ac:dyDescent="0.25">
      <c r="A7060" s="441">
        <v>44744</v>
      </c>
      <c r="B7060" s="55" t="str">
        <f t="shared" si="563"/>
        <v>JULIO</v>
      </c>
      <c r="C7060" s="55">
        <f t="shared" si="564"/>
        <v>27</v>
      </c>
      <c r="D7060" s="55" t="str">
        <f t="shared" si="565"/>
        <v>SÁBADO</v>
      </c>
      <c r="E7060" s="422">
        <v>254853</v>
      </c>
      <c r="F7060" s="621" t="str">
        <f>IFERROR(VLOOKUP(E7060,BD!$L$2:$R$245,2,0),0)</f>
        <v>INCA KOLA SIN AZUCAR PET 1.5LX2</v>
      </c>
      <c r="G7060" s="419">
        <v>1080</v>
      </c>
      <c r="H7060" s="643">
        <f>+IFERROR(VLOOKUP(E7060,BD!$L$3:$R$100,4,FALSE),0)</f>
        <v>0.19</v>
      </c>
      <c r="I7060" s="604">
        <f t="shared" si="567"/>
        <v>205.2</v>
      </c>
      <c r="J7060" s="55">
        <f t="shared" si="566"/>
        <v>2022</v>
      </c>
    </row>
    <row r="7061" spans="1:10" s="9" customFormat="1" x14ac:dyDescent="0.25">
      <c r="A7061" s="441">
        <v>44744</v>
      </c>
      <c r="B7061" s="55" t="str">
        <f t="shared" si="563"/>
        <v>JULIO</v>
      </c>
      <c r="C7061" s="55">
        <f t="shared" si="564"/>
        <v>27</v>
      </c>
      <c r="D7061" s="55" t="str">
        <f t="shared" si="565"/>
        <v>SÁBADO</v>
      </c>
      <c r="E7061" s="422">
        <v>256548</v>
      </c>
      <c r="F7061" s="621" t="str">
        <f>IFERROR(VLOOKUP(E7061,BD!$L$2:$R$245,2,0),0)</f>
        <v>TWO PACK CC PET 1.5LX2 - CRC</v>
      </c>
      <c r="G7061" s="419">
        <v>216</v>
      </c>
      <c r="H7061" s="643">
        <f>+IFERROR(VLOOKUP(E7061,BD!$L$3:$R$100,4,FALSE),0)</f>
        <v>0.19</v>
      </c>
      <c r="I7061" s="604">
        <f t="shared" si="567"/>
        <v>41.04</v>
      </c>
      <c r="J7061" s="55">
        <f t="shared" si="566"/>
        <v>2022</v>
      </c>
    </row>
    <row r="7062" spans="1:10" s="9" customFormat="1" x14ac:dyDescent="0.25">
      <c r="A7062" s="441">
        <v>44744</v>
      </c>
      <c r="B7062" s="55" t="str">
        <f t="shared" si="563"/>
        <v>JULIO</v>
      </c>
      <c r="C7062" s="55">
        <f t="shared" si="564"/>
        <v>27</v>
      </c>
      <c r="D7062" s="55" t="str">
        <f t="shared" si="565"/>
        <v>SÁBADO</v>
      </c>
      <c r="E7062" s="422">
        <v>256549</v>
      </c>
      <c r="F7062" s="621" t="str">
        <f>IFERROR(VLOOKUP(E7062,BD!$L$2:$R$245,2,0),0)</f>
        <v>TWO PACK IK PET 1.5LX2 - CRCG</v>
      </c>
      <c r="G7062" s="419">
        <v>216</v>
      </c>
      <c r="H7062" s="643">
        <f>+IFERROR(VLOOKUP(E7062,BD!$L$3:$R$100,4,FALSE),0)</f>
        <v>0.19</v>
      </c>
      <c r="I7062" s="604">
        <f t="shared" si="567"/>
        <v>41.04</v>
      </c>
      <c r="J7062" s="55">
        <f t="shared" si="566"/>
        <v>2022</v>
      </c>
    </row>
    <row r="7063" spans="1:10" s="9" customFormat="1" x14ac:dyDescent="0.25">
      <c r="A7063" s="441">
        <v>44744</v>
      </c>
      <c r="B7063" s="55" t="str">
        <f t="shared" si="563"/>
        <v>JULIO</v>
      </c>
      <c r="C7063" s="55">
        <f t="shared" si="564"/>
        <v>27</v>
      </c>
      <c r="D7063" s="55" t="str">
        <f t="shared" si="565"/>
        <v>SÁBADO</v>
      </c>
      <c r="E7063" s="422">
        <v>256616</v>
      </c>
      <c r="F7063" s="621" t="str">
        <f>IFERROR(VLOOKUP(E7063,BD!$L$2:$R$245,2,0),0)</f>
        <v>TWO PACK SCHWEPPES CITRUS PET 1.5LX2</v>
      </c>
      <c r="G7063" s="419">
        <v>1188</v>
      </c>
      <c r="H7063" s="643">
        <f>+IFERROR(VLOOKUP(E7063,BD!$L$3:$R$100,4,FALSE),0)</f>
        <v>0.19</v>
      </c>
      <c r="I7063" s="604">
        <f t="shared" si="567"/>
        <v>225.72</v>
      </c>
      <c r="J7063" s="55">
        <f t="shared" si="566"/>
        <v>2022</v>
      </c>
    </row>
    <row r="7064" spans="1:10" s="9" customFormat="1" x14ac:dyDescent="0.25">
      <c r="A7064" s="441">
        <v>44744</v>
      </c>
      <c r="B7064" s="55" t="str">
        <f t="shared" si="563"/>
        <v>JULIO</v>
      </c>
      <c r="C7064" s="55">
        <f t="shared" si="564"/>
        <v>27</v>
      </c>
      <c r="D7064" s="55" t="str">
        <f t="shared" si="565"/>
        <v>SÁBADO</v>
      </c>
      <c r="E7064" s="422">
        <v>256680</v>
      </c>
      <c r="F7064" s="621" t="str">
        <f>IFERROR(VLOOKUP(E7064,BD!$L$2:$R$245,2,0),0)</f>
        <v>TRIPACK CC+CC+IK PFM 3LX3 - RFNN</v>
      </c>
      <c r="G7064" s="419">
        <v>450</v>
      </c>
      <c r="H7064" s="643">
        <f>+IFERROR(VLOOKUP(E7064,BD!$L$3:$R$100,4,FALSE),0)</f>
        <v>0.19</v>
      </c>
      <c r="I7064" s="604">
        <f t="shared" si="567"/>
        <v>85.5</v>
      </c>
      <c r="J7064" s="55">
        <f t="shared" si="566"/>
        <v>2022</v>
      </c>
    </row>
    <row r="7065" spans="1:10" s="9" customFormat="1" x14ac:dyDescent="0.25">
      <c r="A7065" s="441">
        <v>44744</v>
      </c>
      <c r="B7065" s="55" t="str">
        <f t="shared" si="563"/>
        <v>JULIO</v>
      </c>
      <c r="C7065" s="55">
        <f t="shared" si="564"/>
        <v>27</v>
      </c>
      <c r="D7065" s="55" t="str">
        <f t="shared" si="565"/>
        <v>SÁBADO</v>
      </c>
      <c r="E7065" s="422">
        <v>256785</v>
      </c>
      <c r="F7065" s="621" t="str">
        <f>IFERROR(VLOOKUP(E7065,BD!$L$2:$R$245,2,0),0)</f>
        <v>SL SG 750ML X 15</v>
      </c>
      <c r="G7065" s="419">
        <v>280</v>
      </c>
      <c r="H7065" s="643">
        <f>+IFERROR(VLOOKUP(E7065,BD!$L$3:$R$100,4,FALSE),0)</f>
        <v>0.44</v>
      </c>
      <c r="I7065" s="604">
        <f t="shared" si="567"/>
        <v>123.2</v>
      </c>
      <c r="J7065" s="55">
        <f t="shared" si="566"/>
        <v>2022</v>
      </c>
    </row>
    <row r="7066" spans="1:10" s="9" customFormat="1" x14ac:dyDescent="0.25">
      <c r="A7066" s="441">
        <v>44744</v>
      </c>
      <c r="B7066" s="55" t="str">
        <f t="shared" si="563"/>
        <v>JULIO</v>
      </c>
      <c r="C7066" s="55">
        <f t="shared" si="564"/>
        <v>27</v>
      </c>
      <c r="D7066" s="55" t="str">
        <f t="shared" si="565"/>
        <v>SÁBADO</v>
      </c>
      <c r="E7066" s="422">
        <v>256784</v>
      </c>
      <c r="F7066" s="621" t="str">
        <f>IFERROR(VLOOKUP(E7066,BD!$L$2:$R$245,2,0),0)</f>
        <v>SL SG 750ML X 6</v>
      </c>
      <c r="G7066" s="419">
        <v>2100</v>
      </c>
      <c r="H7066" s="643">
        <f>+IFERROR(VLOOKUP(E7066,BD!$L$3:$R$100,4,FALSE),0)</f>
        <v>0.46</v>
      </c>
      <c r="I7066" s="604">
        <f t="shared" si="567"/>
        <v>966</v>
      </c>
      <c r="J7066" s="55">
        <f t="shared" si="566"/>
        <v>2022</v>
      </c>
    </row>
    <row r="7067" spans="1:10" s="9" customFormat="1" x14ac:dyDescent="0.25">
      <c r="A7067" s="441">
        <v>44744</v>
      </c>
      <c r="B7067" s="55" t="str">
        <f t="shared" si="563"/>
        <v>JULIO</v>
      </c>
      <c r="C7067" s="55">
        <f t="shared" si="564"/>
        <v>27</v>
      </c>
      <c r="D7067" s="55" t="str">
        <f t="shared" si="565"/>
        <v>SÁBADO</v>
      </c>
      <c r="E7067" s="422">
        <v>256383</v>
      </c>
      <c r="F7067" s="621" t="str">
        <f>IFERROR(VLOOKUP(E7067,BD!$L$2:$R$245,2,0),0)</f>
        <v>COCA COLA VR 1.5LX8 - STICKER</v>
      </c>
      <c r="G7067" s="419">
        <v>240</v>
      </c>
      <c r="H7067" s="643">
        <f>+IFERROR(VLOOKUP(E7067,BD!$L$3:$R$100,4,FALSE),0)</f>
        <v>0.25</v>
      </c>
      <c r="I7067" s="604">
        <f t="shared" si="567"/>
        <v>60</v>
      </c>
      <c r="J7067" s="55">
        <f t="shared" si="566"/>
        <v>2022</v>
      </c>
    </row>
    <row r="7068" spans="1:10" s="9" customFormat="1" x14ac:dyDescent="0.25">
      <c r="A7068" s="441">
        <v>44744</v>
      </c>
      <c r="B7068" s="55" t="str">
        <f t="shared" si="563"/>
        <v>JULIO</v>
      </c>
      <c r="C7068" s="55">
        <f t="shared" si="564"/>
        <v>27</v>
      </c>
      <c r="D7068" s="55" t="str">
        <f t="shared" si="565"/>
        <v>SÁBADO</v>
      </c>
      <c r="E7068" s="422">
        <v>256382</v>
      </c>
      <c r="F7068" s="621" t="str">
        <f>IFERROR(VLOOKUP(E7068,BD!$L$2:$R$245,2,0),0)</f>
        <v>COCA COLA VR 296MLX24 - STICKER</v>
      </c>
      <c r="G7068" s="419">
        <v>80</v>
      </c>
      <c r="H7068" s="643">
        <f>+IFERROR(VLOOKUP(E7068,BD!$L$3:$R$100,4,FALSE),0)</f>
        <v>0.25</v>
      </c>
      <c r="I7068" s="604">
        <f t="shared" si="567"/>
        <v>20</v>
      </c>
      <c r="J7068" s="55">
        <f t="shared" si="566"/>
        <v>2022</v>
      </c>
    </row>
    <row r="7069" spans="1:10" s="9" customFormat="1" x14ac:dyDescent="0.25">
      <c r="A7069" s="441">
        <v>44744</v>
      </c>
      <c r="B7069" s="55" t="str">
        <f t="shared" si="563"/>
        <v>JULIO</v>
      </c>
      <c r="C7069" s="55">
        <f t="shared" si="564"/>
        <v>27</v>
      </c>
      <c r="D7069" s="55" t="str">
        <f t="shared" si="565"/>
        <v>SÁBADO</v>
      </c>
      <c r="E7069" s="422">
        <v>256381</v>
      </c>
      <c r="F7069" s="621" t="str">
        <f>IFERROR(VLOOKUP(E7069,BD!$L$2:$R$245,2,0),0)</f>
        <v>INCA KOLA VR 1.5LX8 - STICKER</v>
      </c>
      <c r="G7069" s="419">
        <v>300</v>
      </c>
      <c r="H7069" s="643">
        <f>+IFERROR(VLOOKUP(E7069,BD!$L$3:$R$100,4,FALSE),0)</f>
        <v>0.44</v>
      </c>
      <c r="I7069" s="604">
        <f t="shared" si="567"/>
        <v>132</v>
      </c>
      <c r="J7069" s="55">
        <f t="shared" si="566"/>
        <v>2022</v>
      </c>
    </row>
    <row r="7070" spans="1:10" s="9" customFormat="1" x14ac:dyDescent="0.25">
      <c r="A7070" s="441">
        <v>44744</v>
      </c>
      <c r="B7070" s="55" t="str">
        <f t="shared" si="563"/>
        <v>JULIO</v>
      </c>
      <c r="C7070" s="55">
        <f t="shared" si="564"/>
        <v>27</v>
      </c>
      <c r="D7070" s="55" t="str">
        <f t="shared" si="565"/>
        <v>SÁBADO</v>
      </c>
      <c r="E7070" s="422">
        <v>256379</v>
      </c>
      <c r="F7070" s="621" t="str">
        <f>IFERROR(VLOOKUP(E7070,BD!$L$2:$R$245,2,0),0)</f>
        <v>INCA KOLA VR 625MLX12 - STICKER</v>
      </c>
      <c r="G7070" s="419">
        <v>250</v>
      </c>
      <c r="H7070" s="643">
        <f>+IFERROR(VLOOKUP(E7070,BD!$L$3:$R$100,4,FALSE),0)</f>
        <v>0.44</v>
      </c>
      <c r="I7070" s="604">
        <f t="shared" si="567"/>
        <v>110</v>
      </c>
      <c r="J7070" s="55">
        <f t="shared" si="566"/>
        <v>2022</v>
      </c>
    </row>
    <row r="7071" spans="1:10" s="9" customFormat="1" x14ac:dyDescent="0.25">
      <c r="A7071" s="441">
        <v>44744</v>
      </c>
      <c r="B7071" s="55" t="str">
        <f t="shared" si="563"/>
        <v>JULIO</v>
      </c>
      <c r="C7071" s="55">
        <f t="shared" si="564"/>
        <v>27</v>
      </c>
      <c r="D7071" s="55" t="str">
        <f t="shared" si="565"/>
        <v>SÁBADO</v>
      </c>
      <c r="E7071" s="422">
        <v>751315</v>
      </c>
      <c r="F7071" s="621" t="str">
        <f>IFERROR(VLOOKUP(E7071,BD!$L$2:$R$245,2,0),0)</f>
        <v>MONSTER ENERGY 473MLX4</v>
      </c>
      <c r="G7071" s="419">
        <v>2100</v>
      </c>
      <c r="H7071" s="643">
        <f>+IFERROR(VLOOKUP(E7071,BD!$L$3:$R$100,4,FALSE),0)</f>
        <v>0.46</v>
      </c>
      <c r="I7071" s="604">
        <f t="shared" si="567"/>
        <v>966</v>
      </c>
      <c r="J7071" s="55">
        <f t="shared" si="566"/>
        <v>2022</v>
      </c>
    </row>
    <row r="7072" spans="1:10" s="9" customFormat="1" x14ac:dyDescent="0.25">
      <c r="A7072" s="441">
        <v>44744</v>
      </c>
      <c r="B7072" s="55" t="str">
        <f t="shared" si="563"/>
        <v>JULIO</v>
      </c>
      <c r="C7072" s="55">
        <f t="shared" si="564"/>
        <v>27</v>
      </c>
      <c r="D7072" s="55" t="str">
        <f t="shared" si="565"/>
        <v>SÁBADO</v>
      </c>
      <c r="E7072" s="422">
        <v>751567</v>
      </c>
      <c r="F7072" s="621" t="str">
        <f>IFERROR(VLOOKUP(E7072,BD!$L$2:$R$245,2,0),0)</f>
        <v>MONSTER ENERGY MANGO LOCO 473MLX6</v>
      </c>
      <c r="G7072" s="419">
        <v>2100</v>
      </c>
      <c r="H7072" s="643">
        <f>+IFERROR(VLOOKUP(E7072,BD!$L$3:$R$100,4,FALSE),0)</f>
        <v>0.46</v>
      </c>
      <c r="I7072" s="604">
        <f t="shared" si="567"/>
        <v>966</v>
      </c>
      <c r="J7072" s="55">
        <f t="shared" si="566"/>
        <v>2022</v>
      </c>
    </row>
    <row r="7073" spans="1:10" s="9" customFormat="1" x14ac:dyDescent="0.25">
      <c r="A7073" s="441">
        <v>44746</v>
      </c>
      <c r="B7073" s="55" t="str">
        <f t="shared" si="563"/>
        <v>JULIO</v>
      </c>
      <c r="C7073" s="55">
        <f t="shared" si="564"/>
        <v>27</v>
      </c>
      <c r="D7073" s="55" t="str">
        <f t="shared" si="565"/>
        <v>LUNES</v>
      </c>
      <c r="E7073" s="422">
        <v>256677</v>
      </c>
      <c r="F7073" s="621" t="str">
        <f>IFERROR(VLOOKUP(E7073,BD!$L$2:$R$245,2,0),0)</f>
        <v>TWO PACK CC + IK PFM 3LX2 - RFNN</v>
      </c>
      <c r="G7073" s="419">
        <v>3360</v>
      </c>
      <c r="H7073" s="643">
        <f>+IFERROR(VLOOKUP(E7073,BD!$L$3:$R$100,4,FALSE),0)</f>
        <v>0.19</v>
      </c>
      <c r="I7073" s="604">
        <f t="shared" si="567"/>
        <v>638.4</v>
      </c>
      <c r="J7073" s="55">
        <f t="shared" si="566"/>
        <v>2022</v>
      </c>
    </row>
    <row r="7074" spans="1:10" s="9" customFormat="1" x14ac:dyDescent="0.25">
      <c r="A7074" s="441">
        <v>44746</v>
      </c>
      <c r="B7074" s="55" t="str">
        <f t="shared" si="563"/>
        <v>JULIO</v>
      </c>
      <c r="C7074" s="55">
        <f t="shared" si="564"/>
        <v>27</v>
      </c>
      <c r="D7074" s="55" t="str">
        <f t="shared" si="565"/>
        <v>LUNES</v>
      </c>
      <c r="E7074" s="422">
        <v>256678</v>
      </c>
      <c r="F7074" s="621" t="str">
        <f>IFERROR(VLOOKUP(E7074,BD!$L$2:$R$245,2,0),0)</f>
        <v>TRIPACK (CC+IK)PFM+FT PET 3LX3 - RFNN</v>
      </c>
      <c r="G7074" s="419">
        <v>900</v>
      </c>
      <c r="H7074" s="643">
        <f>+IFERROR(VLOOKUP(E7074,BD!$L$3:$R$100,4,FALSE),0)</f>
        <v>0.19</v>
      </c>
      <c r="I7074" s="604">
        <f t="shared" si="567"/>
        <v>171</v>
      </c>
      <c r="J7074" s="55">
        <f t="shared" si="566"/>
        <v>2022</v>
      </c>
    </row>
    <row r="7075" spans="1:10" s="9" customFormat="1" x14ac:dyDescent="0.25">
      <c r="A7075" s="441">
        <v>44746</v>
      </c>
      <c r="B7075" s="55" t="str">
        <f t="shared" si="563"/>
        <v>JULIO</v>
      </c>
      <c r="C7075" s="55">
        <f t="shared" si="564"/>
        <v>27</v>
      </c>
      <c r="D7075" s="55" t="str">
        <f t="shared" si="565"/>
        <v>LUNES</v>
      </c>
      <c r="E7075" s="422">
        <v>751315</v>
      </c>
      <c r="F7075" s="621" t="str">
        <f>IFERROR(VLOOKUP(E7075,BD!$L$2:$R$245,2,0),0)</f>
        <v>MONSTER ENERGY 473MLX4</v>
      </c>
      <c r="G7075" s="419">
        <v>2100</v>
      </c>
      <c r="H7075" s="643">
        <f>+IFERROR(VLOOKUP(E7075,BD!$L$3:$R$100,4,FALSE),0)</f>
        <v>0.46</v>
      </c>
      <c r="I7075" s="604">
        <f t="shared" si="567"/>
        <v>966</v>
      </c>
      <c r="J7075" s="55">
        <f t="shared" si="566"/>
        <v>2022</v>
      </c>
    </row>
    <row r="7076" spans="1:10" s="9" customFormat="1" x14ac:dyDescent="0.25">
      <c r="A7076" s="441">
        <v>44746</v>
      </c>
      <c r="B7076" s="55" t="str">
        <f t="shared" si="563"/>
        <v>JULIO</v>
      </c>
      <c r="C7076" s="55">
        <f t="shared" si="564"/>
        <v>27</v>
      </c>
      <c r="D7076" s="55" t="str">
        <f t="shared" si="565"/>
        <v>LUNES</v>
      </c>
      <c r="E7076" s="422">
        <v>751544</v>
      </c>
      <c r="F7076" s="621" t="str">
        <f>IFERROR(VLOOKUP(E7076,BD!$L$2:$R$245,2,0),0)</f>
        <v>MONSTER ENERGY ZERO 473MLX4</v>
      </c>
      <c r="G7076" s="419">
        <v>2100</v>
      </c>
      <c r="H7076" s="643">
        <f>+IFERROR(VLOOKUP(E7076,BD!$L$3:$R$100,4,FALSE),0)</f>
        <v>0.46</v>
      </c>
      <c r="I7076" s="604">
        <f t="shared" si="567"/>
        <v>966</v>
      </c>
      <c r="J7076" s="55">
        <f t="shared" si="566"/>
        <v>2022</v>
      </c>
    </row>
    <row r="7077" spans="1:10" s="9" customFormat="1" x14ac:dyDescent="0.25">
      <c r="A7077" s="441">
        <v>44746</v>
      </c>
      <c r="B7077" s="55" t="str">
        <f t="shared" si="563"/>
        <v>JULIO</v>
      </c>
      <c r="C7077" s="55">
        <f t="shared" si="564"/>
        <v>27</v>
      </c>
      <c r="D7077" s="55" t="str">
        <f t="shared" si="565"/>
        <v>LUNES</v>
      </c>
      <c r="E7077" s="422">
        <v>251406</v>
      </c>
      <c r="F7077" s="621" t="str">
        <f>IFERROR(VLOOKUP(E7077,BD!$L$2:$R$245,2,0),0)</f>
        <v>COCA-COLA SIN AZUCAR PET 1.5LX2</v>
      </c>
      <c r="G7077" s="419">
        <v>2160</v>
      </c>
      <c r="H7077" s="643">
        <f>+IFERROR(VLOOKUP(E7077,BD!$L$3:$R$100,4,FALSE),0)</f>
        <v>0.19</v>
      </c>
      <c r="I7077" s="604">
        <f t="shared" si="567"/>
        <v>410.4</v>
      </c>
      <c r="J7077" s="55">
        <f t="shared" si="566"/>
        <v>2022</v>
      </c>
    </row>
    <row r="7078" spans="1:10" s="9" customFormat="1" x14ac:dyDescent="0.25">
      <c r="A7078" s="441">
        <v>44746</v>
      </c>
      <c r="B7078" s="55" t="str">
        <f t="shared" si="563"/>
        <v>JULIO</v>
      </c>
      <c r="C7078" s="55">
        <f t="shared" si="564"/>
        <v>27</v>
      </c>
      <c r="D7078" s="55" t="str">
        <f t="shared" si="565"/>
        <v>LUNES</v>
      </c>
      <c r="E7078" s="422">
        <v>254853</v>
      </c>
      <c r="F7078" s="621" t="str">
        <f>IFERROR(VLOOKUP(E7078,BD!$L$2:$R$245,2,0),0)</f>
        <v>INCA KOLA SIN AZUCAR PET 1.5LX2</v>
      </c>
      <c r="G7078" s="419">
        <v>1080</v>
      </c>
      <c r="H7078" s="643">
        <f>+IFERROR(VLOOKUP(E7078,BD!$L$3:$R$100,4,FALSE),0)</f>
        <v>0.19</v>
      </c>
      <c r="I7078" s="604">
        <f t="shared" si="567"/>
        <v>205.2</v>
      </c>
      <c r="J7078" s="55">
        <f t="shared" si="566"/>
        <v>2022</v>
      </c>
    </row>
    <row r="7079" spans="1:10" s="9" customFormat="1" x14ac:dyDescent="0.25">
      <c r="A7079" s="441">
        <v>44746</v>
      </c>
      <c r="B7079" s="55" t="str">
        <f t="shared" si="563"/>
        <v>JULIO</v>
      </c>
      <c r="C7079" s="55">
        <f t="shared" si="564"/>
        <v>27</v>
      </c>
      <c r="D7079" s="55" t="str">
        <f t="shared" si="565"/>
        <v>LUNES</v>
      </c>
      <c r="E7079" s="422">
        <v>256616</v>
      </c>
      <c r="F7079" s="621" t="str">
        <f>IFERROR(VLOOKUP(E7079,BD!$L$2:$R$245,2,0),0)</f>
        <v>TWO PACK SCHWEPPES CITRUS PET 1.5LX2</v>
      </c>
      <c r="G7079" s="419">
        <v>990</v>
      </c>
      <c r="H7079" s="643">
        <f>+IFERROR(VLOOKUP(E7079,BD!$L$3:$R$100,4,FALSE),0)</f>
        <v>0.19</v>
      </c>
      <c r="I7079" s="604">
        <f t="shared" si="567"/>
        <v>188.1</v>
      </c>
      <c r="J7079" s="55">
        <f t="shared" si="566"/>
        <v>2022</v>
      </c>
    </row>
    <row r="7080" spans="1:10" s="9" customFormat="1" x14ac:dyDescent="0.25">
      <c r="A7080" s="441">
        <v>44746</v>
      </c>
      <c r="B7080" s="55" t="str">
        <f t="shared" si="563"/>
        <v>JULIO</v>
      </c>
      <c r="C7080" s="55">
        <f t="shared" si="564"/>
        <v>27</v>
      </c>
      <c r="D7080" s="55" t="str">
        <f t="shared" si="565"/>
        <v>LUNES</v>
      </c>
      <c r="E7080" s="422">
        <v>256677</v>
      </c>
      <c r="F7080" s="621" t="str">
        <f>IFERROR(VLOOKUP(E7080,BD!$L$2:$R$245,2,0),0)</f>
        <v>TWO PACK CC + IK PFM 3LX2 - RFNN</v>
      </c>
      <c r="G7080" s="419">
        <v>240</v>
      </c>
      <c r="H7080" s="643">
        <f>+IFERROR(VLOOKUP(E7080,BD!$L$3:$R$100,4,FALSE),0)</f>
        <v>0.19</v>
      </c>
      <c r="I7080" s="604">
        <f t="shared" si="567"/>
        <v>45.6</v>
      </c>
      <c r="J7080" s="55">
        <f t="shared" si="566"/>
        <v>2022</v>
      </c>
    </row>
    <row r="7081" spans="1:10" s="9" customFormat="1" x14ac:dyDescent="0.25">
      <c r="A7081" s="441">
        <v>44746</v>
      </c>
      <c r="B7081" s="55" t="str">
        <f t="shared" si="563"/>
        <v>JULIO</v>
      </c>
      <c r="C7081" s="55">
        <f t="shared" si="564"/>
        <v>27</v>
      </c>
      <c r="D7081" s="55" t="str">
        <f t="shared" si="565"/>
        <v>LUNES</v>
      </c>
      <c r="E7081" s="422">
        <v>256785</v>
      </c>
      <c r="F7081" s="621" t="str">
        <f>IFERROR(VLOOKUP(E7081,BD!$L$2:$R$245,2,0),0)</f>
        <v>SL SG 750ML X 15</v>
      </c>
      <c r="G7081" s="419">
        <v>560</v>
      </c>
      <c r="H7081" s="643">
        <f>+IFERROR(VLOOKUP(E7081,BD!$L$3:$R$100,4,FALSE),0)</f>
        <v>0.44</v>
      </c>
      <c r="I7081" s="604">
        <f t="shared" si="567"/>
        <v>246.4</v>
      </c>
      <c r="J7081" s="55">
        <f t="shared" si="566"/>
        <v>2022</v>
      </c>
    </row>
    <row r="7082" spans="1:10" s="9" customFormat="1" x14ac:dyDescent="0.25">
      <c r="A7082" s="441">
        <v>44746</v>
      </c>
      <c r="B7082" s="55" t="str">
        <f t="shared" si="563"/>
        <v>JULIO</v>
      </c>
      <c r="C7082" s="55">
        <f t="shared" si="564"/>
        <v>27</v>
      </c>
      <c r="D7082" s="55" t="str">
        <f t="shared" si="565"/>
        <v>LUNES</v>
      </c>
      <c r="E7082" s="422">
        <v>256685</v>
      </c>
      <c r="F7082" s="621" t="str">
        <f>IFERROR(VLOOKUP(E7082,BD!$L$2:$R$245,2,0),0)</f>
        <v>SL S/G TAPA PLANA 1LT</v>
      </c>
      <c r="G7082" s="419">
        <v>224</v>
      </c>
      <c r="H7082" s="643">
        <f>+IFERROR(VLOOKUP(E7082,BD!$L$3:$R$100,4,FALSE),0)</f>
        <v>0.44</v>
      </c>
      <c r="I7082" s="604">
        <f t="shared" si="567"/>
        <v>98.56</v>
      </c>
      <c r="J7082" s="55">
        <f t="shared" si="566"/>
        <v>2022</v>
      </c>
    </row>
    <row r="7083" spans="1:10" s="9" customFormat="1" x14ac:dyDescent="0.25">
      <c r="A7083" s="441">
        <v>44746</v>
      </c>
      <c r="B7083" s="55" t="str">
        <f t="shared" si="563"/>
        <v>JULIO</v>
      </c>
      <c r="C7083" s="55">
        <f t="shared" si="564"/>
        <v>27</v>
      </c>
      <c r="D7083" s="55" t="str">
        <f t="shared" si="565"/>
        <v>LUNES</v>
      </c>
      <c r="E7083" s="422">
        <v>256784</v>
      </c>
      <c r="F7083" s="621" t="str">
        <f>IFERROR(VLOOKUP(E7083,BD!$L$2:$R$245,2,0),0)</f>
        <v>SL SG 750ML X 6</v>
      </c>
      <c r="G7083" s="419">
        <v>840</v>
      </c>
      <c r="H7083" s="643">
        <f>+IFERROR(VLOOKUP(E7083,BD!$L$3:$R$100,4,FALSE),0)</f>
        <v>0.46</v>
      </c>
      <c r="I7083" s="604">
        <f t="shared" si="567"/>
        <v>386.40000000000003</v>
      </c>
      <c r="J7083" s="55">
        <f t="shared" si="566"/>
        <v>2022</v>
      </c>
    </row>
    <row r="7084" spans="1:10" s="9" customFormat="1" x14ac:dyDescent="0.25">
      <c r="A7084" s="441">
        <v>44746</v>
      </c>
      <c r="B7084" s="55" t="str">
        <f t="shared" si="563"/>
        <v>JULIO</v>
      </c>
      <c r="C7084" s="55">
        <f t="shared" si="564"/>
        <v>27</v>
      </c>
      <c r="D7084" s="55" t="str">
        <f t="shared" si="565"/>
        <v>LUNES</v>
      </c>
      <c r="E7084" s="422">
        <v>256488</v>
      </c>
      <c r="F7084" s="621" t="str">
        <f>IFERROR(VLOOKUP(E7084,BD!$L$2:$R$245,2,0),0)</f>
        <v>INCA KOLA PET 3LX2 - RF</v>
      </c>
      <c r="G7084" s="419">
        <v>1200</v>
      </c>
      <c r="H7084" s="643">
        <f>+IFERROR(VLOOKUP(E7084,BD!$L$3:$R$100,4,FALSE),0)</f>
        <v>0.19</v>
      </c>
      <c r="I7084" s="604">
        <f t="shared" si="567"/>
        <v>228</v>
      </c>
      <c r="J7084" s="55">
        <f t="shared" si="566"/>
        <v>2022</v>
      </c>
    </row>
    <row r="7085" spans="1:10" s="9" customFormat="1" x14ac:dyDescent="0.25">
      <c r="A7085" s="441">
        <v>44746</v>
      </c>
      <c r="B7085" s="55" t="str">
        <f t="shared" si="563"/>
        <v>JULIO</v>
      </c>
      <c r="C7085" s="55">
        <f t="shared" si="564"/>
        <v>27</v>
      </c>
      <c r="D7085" s="55" t="str">
        <f t="shared" si="565"/>
        <v>LUNES</v>
      </c>
      <c r="E7085" s="422">
        <v>256676</v>
      </c>
      <c r="F7085" s="621" t="str">
        <f>IFERROR(VLOOKUP(E7085,BD!$L$2:$R$245,2,0),0)</f>
        <v>TWO PACK CC PFM 3LX2 - RFCC</v>
      </c>
      <c r="G7085" s="419">
        <v>1680</v>
      </c>
      <c r="H7085" s="643">
        <f>+IFERROR(VLOOKUP(E7085,BD!$L$3:$R$100,4,FALSE),0)</f>
        <v>0.19</v>
      </c>
      <c r="I7085" s="604">
        <f t="shared" si="567"/>
        <v>319.2</v>
      </c>
      <c r="J7085" s="55">
        <f t="shared" si="566"/>
        <v>2022</v>
      </c>
    </row>
    <row r="7086" spans="1:10" s="9" customFormat="1" x14ac:dyDescent="0.25">
      <c r="A7086" s="441">
        <v>44747</v>
      </c>
      <c r="B7086" s="55" t="str">
        <f t="shared" si="563"/>
        <v>JULIO</v>
      </c>
      <c r="C7086" s="55">
        <f t="shared" si="564"/>
        <v>27</v>
      </c>
      <c r="D7086" s="55" t="str">
        <f t="shared" si="565"/>
        <v>MARTES</v>
      </c>
      <c r="E7086" s="422">
        <v>254762</v>
      </c>
      <c r="F7086" s="621" t="str">
        <f>IFERROR(VLOOKUP(E7086,BD!$L$2:$R$245,2,0),0)</f>
        <v xml:space="preserve">SAN LUIS SPORT S/G 10 Lt x6 </v>
      </c>
      <c r="G7086" s="419">
        <v>112</v>
      </c>
      <c r="H7086" s="643">
        <f>+IFERROR(VLOOKUP(E7086,BD!$L$3:$R$100,4,FALSE),0)</f>
        <v>0.44</v>
      </c>
      <c r="I7086" s="604">
        <f t="shared" si="567"/>
        <v>49.28</v>
      </c>
      <c r="J7086" s="55">
        <f t="shared" si="566"/>
        <v>2022</v>
      </c>
    </row>
    <row r="7087" spans="1:10" s="9" customFormat="1" x14ac:dyDescent="0.25">
      <c r="A7087" s="441">
        <v>44747</v>
      </c>
      <c r="B7087" s="55" t="str">
        <f t="shared" si="563"/>
        <v>JULIO</v>
      </c>
      <c r="C7087" s="55">
        <f t="shared" si="564"/>
        <v>27</v>
      </c>
      <c r="D7087" s="55" t="str">
        <f t="shared" si="565"/>
        <v>MARTES</v>
      </c>
      <c r="E7087" s="422">
        <v>256676</v>
      </c>
      <c r="F7087" s="621" t="str">
        <f>IFERROR(VLOOKUP(E7087,BD!$L$2:$R$245,2,0),0)</f>
        <v>TWO PACK CC PFM 3LX2 - RFCC</v>
      </c>
      <c r="G7087" s="419">
        <v>120</v>
      </c>
      <c r="H7087" s="643">
        <f>+IFERROR(VLOOKUP(E7087,BD!$L$3:$R$100,4,FALSE),0)</f>
        <v>0.19</v>
      </c>
      <c r="I7087" s="604">
        <f t="shared" si="567"/>
        <v>22.8</v>
      </c>
      <c r="J7087" s="55">
        <f t="shared" si="566"/>
        <v>2022</v>
      </c>
    </row>
    <row r="7088" spans="1:10" s="9" customFormat="1" x14ac:dyDescent="0.25">
      <c r="A7088" s="441">
        <v>44747</v>
      </c>
      <c r="B7088" s="55" t="str">
        <f t="shared" si="563"/>
        <v>JULIO</v>
      </c>
      <c r="C7088" s="55">
        <f t="shared" si="564"/>
        <v>27</v>
      </c>
      <c r="D7088" s="55" t="str">
        <f t="shared" si="565"/>
        <v>MARTES</v>
      </c>
      <c r="E7088" s="422">
        <v>256677</v>
      </c>
      <c r="F7088" s="621" t="str">
        <f>IFERROR(VLOOKUP(E7088,BD!$L$2:$R$245,2,0),0)</f>
        <v>TWO PACK CC + IK PFM 3LX2 - RFNN</v>
      </c>
      <c r="G7088" s="419">
        <v>3600</v>
      </c>
      <c r="H7088" s="643">
        <f>+IFERROR(VLOOKUP(E7088,BD!$L$3:$R$100,4,FALSE),0)</f>
        <v>0.19</v>
      </c>
      <c r="I7088" s="604">
        <f t="shared" si="567"/>
        <v>684</v>
      </c>
      <c r="J7088" s="55">
        <f t="shared" si="566"/>
        <v>2022</v>
      </c>
    </row>
    <row r="7089" spans="1:10" s="9" customFormat="1" x14ac:dyDescent="0.25">
      <c r="A7089" s="441">
        <v>44747</v>
      </c>
      <c r="B7089" s="55" t="str">
        <f t="shared" si="563"/>
        <v>JULIO</v>
      </c>
      <c r="C7089" s="55">
        <f t="shared" si="564"/>
        <v>27</v>
      </c>
      <c r="D7089" s="55" t="str">
        <f t="shared" si="565"/>
        <v>MARTES</v>
      </c>
      <c r="E7089" s="422">
        <v>256679</v>
      </c>
      <c r="F7089" s="621" t="str">
        <f>IFERROR(VLOOKUP(E7089,BD!$L$2:$R$245,2,0),0)</f>
        <v>TRIPACK CC+IK+IK PFM 3LX3 - RFNN</v>
      </c>
      <c r="G7089" s="419">
        <v>900</v>
      </c>
      <c r="H7089" s="643">
        <f>+IFERROR(VLOOKUP(E7089,BD!$L$3:$R$100,4,FALSE),0)</f>
        <v>0.19</v>
      </c>
      <c r="I7089" s="604">
        <f t="shared" si="567"/>
        <v>171</v>
      </c>
      <c r="J7089" s="55">
        <f t="shared" si="566"/>
        <v>2022</v>
      </c>
    </row>
    <row r="7090" spans="1:10" s="9" customFormat="1" x14ac:dyDescent="0.25">
      <c r="A7090" s="441">
        <v>44747</v>
      </c>
      <c r="B7090" s="55" t="str">
        <f t="shared" si="563"/>
        <v>JULIO</v>
      </c>
      <c r="C7090" s="55">
        <f t="shared" si="564"/>
        <v>27</v>
      </c>
      <c r="D7090" s="55" t="str">
        <f t="shared" si="565"/>
        <v>MARTES</v>
      </c>
      <c r="E7090" s="422">
        <v>256720</v>
      </c>
      <c r="F7090" s="621" t="str">
        <f>IFERROR(VLOOKUP(E7090,BD!$L$2:$R$245,2,0),0)</f>
        <v>FANTA NARANJA PET 500MLX6 BRANDEADO MOD</v>
      </c>
      <c r="G7090" s="419">
        <v>1000</v>
      </c>
      <c r="H7090" s="643">
        <f>+IFERROR(VLOOKUP(E7090,BD!$L$3:$R$100,4,FALSE),0)</f>
        <v>0.46</v>
      </c>
      <c r="I7090" s="604">
        <f t="shared" si="567"/>
        <v>460</v>
      </c>
      <c r="J7090" s="55">
        <f t="shared" si="566"/>
        <v>2022</v>
      </c>
    </row>
    <row r="7091" spans="1:10" s="9" customFormat="1" x14ac:dyDescent="0.25">
      <c r="A7091" s="441">
        <v>44747</v>
      </c>
      <c r="B7091" s="55" t="str">
        <f t="shared" si="563"/>
        <v>JULIO</v>
      </c>
      <c r="C7091" s="55">
        <f t="shared" si="564"/>
        <v>27</v>
      </c>
      <c r="D7091" s="55" t="str">
        <f t="shared" si="565"/>
        <v>MARTES</v>
      </c>
      <c r="E7091" s="422">
        <v>256721</v>
      </c>
      <c r="F7091" s="621" t="str">
        <f>IFERROR(VLOOKUP(E7091,BD!$L$2:$R$245,2,0),0)</f>
        <v>SPRITE PET 500MLX6 BRANDEADO MOD</v>
      </c>
      <c r="G7091" s="419">
        <v>1000</v>
      </c>
      <c r="H7091" s="643">
        <f>+IFERROR(VLOOKUP(E7091,BD!$L$3:$R$100,4,FALSE),0)</f>
        <v>0.46</v>
      </c>
      <c r="I7091" s="604">
        <f t="shared" si="567"/>
        <v>460</v>
      </c>
      <c r="J7091" s="55">
        <f t="shared" si="566"/>
        <v>2022</v>
      </c>
    </row>
    <row r="7092" spans="1:10" s="9" customFormat="1" x14ac:dyDescent="0.25">
      <c r="A7092" s="441">
        <v>44747</v>
      </c>
      <c r="B7092" s="55" t="str">
        <f t="shared" si="563"/>
        <v>JULIO</v>
      </c>
      <c r="C7092" s="55">
        <f t="shared" si="564"/>
        <v>27</v>
      </c>
      <c r="D7092" s="55" t="str">
        <f t="shared" si="565"/>
        <v>MARTES</v>
      </c>
      <c r="E7092" s="422">
        <v>751567</v>
      </c>
      <c r="F7092" s="621" t="str">
        <f>IFERROR(VLOOKUP(E7092,BD!$L$2:$R$245,2,0),0)</f>
        <v>MONSTER ENERGY MANGO LOCO 473MLX6</v>
      </c>
      <c r="G7092" s="419">
        <v>420</v>
      </c>
      <c r="H7092" s="643">
        <f>+IFERROR(VLOOKUP(E7092,BD!$L$3:$R$100,4,FALSE),0)</f>
        <v>0.46</v>
      </c>
      <c r="I7092" s="604">
        <f t="shared" si="567"/>
        <v>193.20000000000002</v>
      </c>
      <c r="J7092" s="55">
        <f t="shared" si="566"/>
        <v>2022</v>
      </c>
    </row>
    <row r="7093" spans="1:10" s="9" customFormat="1" x14ac:dyDescent="0.25">
      <c r="A7093" s="441">
        <v>44747</v>
      </c>
      <c r="B7093" s="55" t="str">
        <f t="shared" si="563"/>
        <v>JULIO</v>
      </c>
      <c r="C7093" s="55">
        <f t="shared" si="564"/>
        <v>27</v>
      </c>
      <c r="D7093" s="55" t="str">
        <f t="shared" si="565"/>
        <v>MARTES</v>
      </c>
      <c r="E7093" s="422">
        <v>256784</v>
      </c>
      <c r="F7093" s="621" t="str">
        <f>IFERROR(VLOOKUP(E7093,BD!$L$2:$R$245,2,0),0)</f>
        <v>SL SG 750ML X 6</v>
      </c>
      <c r="G7093" s="419">
        <v>140</v>
      </c>
      <c r="H7093" s="643">
        <f>+IFERROR(VLOOKUP(E7093,BD!$L$3:$R$100,4,FALSE),0)</f>
        <v>0.46</v>
      </c>
      <c r="I7093" s="604">
        <f t="shared" si="567"/>
        <v>64.400000000000006</v>
      </c>
      <c r="J7093" s="55">
        <f t="shared" si="566"/>
        <v>2022</v>
      </c>
    </row>
    <row r="7094" spans="1:10" s="9" customFormat="1" x14ac:dyDescent="0.25">
      <c r="A7094" s="441">
        <v>44747</v>
      </c>
      <c r="B7094" s="55" t="str">
        <f t="shared" si="563"/>
        <v>JULIO</v>
      </c>
      <c r="C7094" s="55">
        <f t="shared" si="564"/>
        <v>27</v>
      </c>
      <c r="D7094" s="55" t="str">
        <f t="shared" si="565"/>
        <v>MARTES</v>
      </c>
      <c r="E7094" s="422">
        <v>256784</v>
      </c>
      <c r="F7094" s="621" t="str">
        <f>IFERROR(VLOOKUP(E7094,BD!$L$2:$R$245,2,0),0)</f>
        <v>SL SG 750ML X 6</v>
      </c>
      <c r="G7094" s="419">
        <v>560</v>
      </c>
      <c r="H7094" s="643">
        <f>+IFERROR(VLOOKUP(E7094,BD!$L$3:$R$100,4,FALSE),0)</f>
        <v>0.46</v>
      </c>
      <c r="I7094" s="604">
        <f t="shared" si="567"/>
        <v>257.60000000000002</v>
      </c>
      <c r="J7094" s="55">
        <f t="shared" si="566"/>
        <v>2022</v>
      </c>
    </row>
    <row r="7095" spans="1:10" s="9" customFormat="1" x14ac:dyDescent="0.25">
      <c r="A7095" s="441">
        <v>44747</v>
      </c>
      <c r="B7095" s="55" t="str">
        <f t="shared" si="563"/>
        <v>JULIO</v>
      </c>
      <c r="C7095" s="55">
        <f t="shared" si="564"/>
        <v>27</v>
      </c>
      <c r="D7095" s="55" t="str">
        <f t="shared" si="565"/>
        <v>MARTES</v>
      </c>
      <c r="E7095" s="422">
        <v>256383</v>
      </c>
      <c r="F7095" s="621" t="str">
        <f>IFERROR(VLOOKUP(E7095,BD!$L$2:$R$245,2,0),0)</f>
        <v>COCA COLA VR 1.5LX8 - STICKER</v>
      </c>
      <c r="G7095" s="419">
        <v>240</v>
      </c>
      <c r="H7095" s="643">
        <f>+IFERROR(VLOOKUP(E7095,BD!$L$3:$R$100,4,FALSE),0)</f>
        <v>0.25</v>
      </c>
      <c r="I7095" s="604">
        <f t="shared" si="567"/>
        <v>60</v>
      </c>
      <c r="J7095" s="55">
        <f t="shared" si="566"/>
        <v>2022</v>
      </c>
    </row>
    <row r="7096" spans="1:10" s="9" customFormat="1" x14ac:dyDescent="0.25">
      <c r="A7096" s="441">
        <v>44747</v>
      </c>
      <c r="B7096" s="55" t="str">
        <f t="shared" si="563"/>
        <v>JULIO</v>
      </c>
      <c r="C7096" s="55">
        <f t="shared" si="564"/>
        <v>27</v>
      </c>
      <c r="D7096" s="55" t="str">
        <f t="shared" si="565"/>
        <v>MARTES</v>
      </c>
      <c r="E7096" s="422">
        <v>256379</v>
      </c>
      <c r="F7096" s="621" t="str">
        <f>IFERROR(VLOOKUP(E7096,BD!$L$2:$R$245,2,0),0)</f>
        <v>INCA KOLA VR 625MLX12 - STICKER</v>
      </c>
      <c r="G7096" s="419">
        <v>300</v>
      </c>
      <c r="H7096" s="643">
        <f>+IFERROR(VLOOKUP(E7096,BD!$L$3:$R$100,4,FALSE),0)</f>
        <v>0.44</v>
      </c>
      <c r="I7096" s="604">
        <f t="shared" si="567"/>
        <v>132</v>
      </c>
      <c r="J7096" s="55">
        <f t="shared" si="566"/>
        <v>2022</v>
      </c>
    </row>
    <row r="7097" spans="1:10" s="9" customFormat="1" x14ac:dyDescent="0.25">
      <c r="A7097" s="441">
        <v>44747</v>
      </c>
      <c r="B7097" s="55" t="str">
        <f t="shared" si="563"/>
        <v>JULIO</v>
      </c>
      <c r="C7097" s="55">
        <f t="shared" si="564"/>
        <v>27</v>
      </c>
      <c r="D7097" s="55" t="str">
        <f t="shared" si="565"/>
        <v>MARTES</v>
      </c>
      <c r="E7097" s="422">
        <v>254762</v>
      </c>
      <c r="F7097" s="621" t="str">
        <f>IFERROR(VLOOKUP(E7097,BD!$L$2:$R$245,2,0),0)</f>
        <v xml:space="preserve">SAN LUIS SPORT S/G 10 Lt x6 </v>
      </c>
      <c r="G7097" s="419">
        <v>336</v>
      </c>
      <c r="H7097" s="643">
        <f>+IFERROR(VLOOKUP(E7097,BD!$L$3:$R$100,4,FALSE),0)</f>
        <v>0.44</v>
      </c>
      <c r="I7097" s="604">
        <f t="shared" si="567"/>
        <v>147.84</v>
      </c>
      <c r="J7097" s="55">
        <f t="shared" si="566"/>
        <v>2022</v>
      </c>
    </row>
    <row r="7098" spans="1:10" s="9" customFormat="1" x14ac:dyDescent="0.25">
      <c r="A7098" s="441">
        <v>44747</v>
      </c>
      <c r="B7098" s="55" t="str">
        <f t="shared" si="563"/>
        <v>JULIO</v>
      </c>
      <c r="C7098" s="55">
        <f t="shared" si="564"/>
        <v>27</v>
      </c>
      <c r="D7098" s="55" t="str">
        <f t="shared" si="565"/>
        <v>MARTES</v>
      </c>
      <c r="E7098" s="422">
        <v>256685</v>
      </c>
      <c r="F7098" s="621" t="str">
        <f>IFERROR(VLOOKUP(E7098,BD!$L$2:$R$245,2,0),0)</f>
        <v>SL S/G TAPA PLANA 1LT</v>
      </c>
      <c r="G7098" s="419">
        <v>224</v>
      </c>
      <c r="H7098" s="643">
        <f>+IFERROR(VLOOKUP(E7098,BD!$L$3:$R$100,4,FALSE),0)</f>
        <v>0.44</v>
      </c>
      <c r="I7098" s="604">
        <f t="shared" si="567"/>
        <v>98.56</v>
      </c>
      <c r="J7098" s="55">
        <f t="shared" si="566"/>
        <v>2022</v>
      </c>
    </row>
    <row r="7099" spans="1:10" s="9" customFormat="1" x14ac:dyDescent="0.25">
      <c r="A7099" s="441">
        <v>44747</v>
      </c>
      <c r="B7099" s="55" t="str">
        <f t="shared" si="563"/>
        <v>JULIO</v>
      </c>
      <c r="C7099" s="55">
        <f t="shared" si="564"/>
        <v>27</v>
      </c>
      <c r="D7099" s="55" t="str">
        <f t="shared" si="565"/>
        <v>MARTES</v>
      </c>
      <c r="E7099" s="422">
        <v>256549</v>
      </c>
      <c r="F7099" s="621" t="str">
        <f>IFERROR(VLOOKUP(E7099,BD!$L$2:$R$245,2,0),0)</f>
        <v>TWO PACK IK PET 1.5LX2 - CRCG</v>
      </c>
      <c r="G7099" s="420">
        <v>216</v>
      </c>
      <c r="H7099" s="643">
        <f>+IFERROR(VLOOKUP(E7099,BD!$L$3:$R$100,4,FALSE),0)</f>
        <v>0.19</v>
      </c>
      <c r="I7099" s="604">
        <f t="shared" si="567"/>
        <v>41.04</v>
      </c>
      <c r="J7099" s="55">
        <f t="shared" si="566"/>
        <v>2022</v>
      </c>
    </row>
    <row r="7100" spans="1:10" s="9" customFormat="1" x14ac:dyDescent="0.25">
      <c r="A7100" s="441">
        <v>44747</v>
      </c>
      <c r="B7100" s="55" t="str">
        <f t="shared" si="563"/>
        <v>JULIO</v>
      </c>
      <c r="C7100" s="55">
        <f t="shared" si="564"/>
        <v>27</v>
      </c>
      <c r="D7100" s="55" t="str">
        <f t="shared" si="565"/>
        <v>MARTES</v>
      </c>
      <c r="E7100" s="422">
        <v>256675</v>
      </c>
      <c r="F7100" s="621" t="str">
        <f>IFERROR(VLOOKUP(E7100,BD!$L$2:$R$245,2,0),0)</f>
        <v>INCA KOLA PET 1.5LX2 RF</v>
      </c>
      <c r="G7100" s="420">
        <v>1728</v>
      </c>
      <c r="H7100" s="643">
        <f>+IFERROR(VLOOKUP(E7100,BD!$L$3:$R$100,4,FALSE),0)</f>
        <v>0.19</v>
      </c>
      <c r="I7100" s="604">
        <f t="shared" si="567"/>
        <v>328.32</v>
      </c>
      <c r="J7100" s="55">
        <f t="shared" si="566"/>
        <v>2022</v>
      </c>
    </row>
    <row r="7101" spans="1:10" s="9" customFormat="1" x14ac:dyDescent="0.25">
      <c r="A7101" s="441">
        <v>44747</v>
      </c>
      <c r="B7101" s="55" t="str">
        <f t="shared" ref="B7101:B7164" si="568">UPPER(TEXT(A7101,"MMMM"))</f>
        <v>JULIO</v>
      </c>
      <c r="C7101" s="55">
        <f t="shared" ref="C7101:C7164" si="569">WEEKNUM(A7101,16)</f>
        <v>27</v>
      </c>
      <c r="D7101" s="55" t="str">
        <f t="shared" ref="D7101:D7164" si="570">UPPER(TEXT(A7101,"DDDD"))</f>
        <v>MARTES</v>
      </c>
      <c r="E7101" s="422">
        <v>256652</v>
      </c>
      <c r="F7101" s="621" t="str">
        <f>IFERROR(VLOOKUP(E7101,BD!$L$2:$R$245,2,0),0)</f>
        <v>TRIPACK FT NAR+FT KI+SP PET 3L</v>
      </c>
      <c r="G7101" s="419">
        <v>720</v>
      </c>
      <c r="H7101" s="643">
        <f>+IFERROR(VLOOKUP(E7101,BD!$L$3:$R$100,4,FALSE),0)</f>
        <v>0.19</v>
      </c>
      <c r="I7101" s="604">
        <f t="shared" si="567"/>
        <v>136.80000000000001</v>
      </c>
      <c r="J7101" s="55">
        <f t="shared" ref="J7101:J7164" si="571">+YEAR(A7101)</f>
        <v>2022</v>
      </c>
    </row>
    <row r="7102" spans="1:10" s="9" customFormat="1" x14ac:dyDescent="0.25">
      <c r="A7102" s="441">
        <v>44747</v>
      </c>
      <c r="B7102" s="55" t="str">
        <f t="shared" si="568"/>
        <v>JULIO</v>
      </c>
      <c r="C7102" s="55">
        <f t="shared" si="569"/>
        <v>27</v>
      </c>
      <c r="D7102" s="55" t="str">
        <f t="shared" si="570"/>
        <v>MARTES</v>
      </c>
      <c r="E7102" s="422">
        <v>256680</v>
      </c>
      <c r="F7102" s="621" t="str">
        <f>IFERROR(VLOOKUP(E7102,BD!$L$2:$R$245,2,0),0)</f>
        <v>TRIPACK CC+CC+IK PFM 3LX3 - RFNN</v>
      </c>
      <c r="G7102" s="419">
        <v>900</v>
      </c>
      <c r="H7102" s="643">
        <f>+IFERROR(VLOOKUP(E7102,BD!$L$3:$R$100,4,FALSE),0)</f>
        <v>0.19</v>
      </c>
      <c r="I7102" s="604">
        <f t="shared" si="567"/>
        <v>171</v>
      </c>
      <c r="J7102" s="55">
        <f t="shared" si="571"/>
        <v>2022</v>
      </c>
    </row>
    <row r="7103" spans="1:10" s="9" customFormat="1" x14ac:dyDescent="0.25">
      <c r="A7103" s="441">
        <v>44747</v>
      </c>
      <c r="B7103" s="55" t="str">
        <f t="shared" si="568"/>
        <v>JULIO</v>
      </c>
      <c r="C7103" s="55">
        <f t="shared" si="569"/>
        <v>27</v>
      </c>
      <c r="D7103" s="55" t="str">
        <f t="shared" si="570"/>
        <v>MARTES</v>
      </c>
      <c r="E7103" s="422">
        <v>256679</v>
      </c>
      <c r="F7103" s="621" t="str">
        <f>IFERROR(VLOOKUP(E7103,BD!$L$2:$R$245,2,0),0)</f>
        <v>TRIPACK CC+IK+IK PFM 3LX3 - RFNN</v>
      </c>
      <c r="G7103" s="419">
        <v>540</v>
      </c>
      <c r="H7103" s="643">
        <f>+IFERROR(VLOOKUP(E7103,BD!$L$3:$R$100,4,FALSE),0)</f>
        <v>0.19</v>
      </c>
      <c r="I7103" s="604">
        <f t="shared" si="567"/>
        <v>102.6</v>
      </c>
      <c r="J7103" s="55">
        <f t="shared" si="571"/>
        <v>2022</v>
      </c>
    </row>
    <row r="7104" spans="1:10" s="9" customFormat="1" x14ac:dyDescent="0.25">
      <c r="A7104" s="441">
        <v>44747</v>
      </c>
      <c r="B7104" s="55" t="str">
        <f t="shared" si="568"/>
        <v>JULIO</v>
      </c>
      <c r="C7104" s="55">
        <f t="shared" si="569"/>
        <v>27</v>
      </c>
      <c r="D7104" s="55" t="str">
        <f t="shared" si="570"/>
        <v>MARTES</v>
      </c>
      <c r="E7104" s="422">
        <v>256695</v>
      </c>
      <c r="F7104" s="621" t="str">
        <f>IFERROR(VLOOKUP(E7104,BD!$L$2:$R$245,2,0),0)</f>
        <v>POWERADE 3MORA+3FRUT PET 473MLX6</v>
      </c>
      <c r="G7104" s="419">
        <v>1125</v>
      </c>
      <c r="H7104" s="643">
        <f>+IFERROR(VLOOKUP(E7104,BD!$L$3:$R$100,4,FALSE),0)</f>
        <v>0.46</v>
      </c>
      <c r="I7104" s="604">
        <f t="shared" si="567"/>
        <v>517.5</v>
      </c>
      <c r="J7104" s="55">
        <f t="shared" si="571"/>
        <v>2022</v>
      </c>
    </row>
    <row r="7105" spans="1:10" s="9" customFormat="1" x14ac:dyDescent="0.25">
      <c r="A7105" s="441">
        <v>44747</v>
      </c>
      <c r="B7105" s="55" t="str">
        <f t="shared" si="568"/>
        <v>JULIO</v>
      </c>
      <c r="C7105" s="55">
        <f t="shared" si="569"/>
        <v>27</v>
      </c>
      <c r="D7105" s="55" t="str">
        <f t="shared" si="570"/>
        <v>MARTES</v>
      </c>
      <c r="E7105" s="422">
        <v>256708</v>
      </c>
      <c r="F7105" s="621" t="str">
        <f>IFERROR(VLOOKUP(E7105,BD!$L$2:$R$245,2,0),0)</f>
        <v>POWERADE ION4 FRUTA PET473X6 MOD (STICK)</v>
      </c>
      <c r="G7105" s="419">
        <v>450</v>
      </c>
      <c r="H7105" s="643">
        <f>+IFERROR(VLOOKUP(E7105,BD!$L$3:$R$100,4,FALSE),0)</f>
        <v>0.44</v>
      </c>
      <c r="I7105" s="604">
        <f t="shared" si="567"/>
        <v>198</v>
      </c>
      <c r="J7105" s="55">
        <f t="shared" si="571"/>
        <v>2022</v>
      </c>
    </row>
    <row r="7106" spans="1:10" s="9" customFormat="1" x14ac:dyDescent="0.25">
      <c r="A7106" s="441">
        <v>44747</v>
      </c>
      <c r="B7106" s="55" t="str">
        <f t="shared" si="568"/>
        <v>JULIO</v>
      </c>
      <c r="C7106" s="55">
        <f t="shared" si="569"/>
        <v>27</v>
      </c>
      <c r="D7106" s="55" t="str">
        <f t="shared" si="570"/>
        <v>MARTES</v>
      </c>
      <c r="E7106" s="422">
        <v>256709</v>
      </c>
      <c r="F7106" s="621" t="str">
        <f>IFERROR(VLOOKUP(E7106,BD!$L$2:$R$245,2,0),0)</f>
        <v>POWERADE ION4 MORA AZ PET473X6 MOD(STCK)</v>
      </c>
      <c r="G7106" s="420">
        <v>450</v>
      </c>
      <c r="H7106" s="643">
        <f>+IFERROR(VLOOKUP(E7106,BD!$L$3:$R$100,4,FALSE),0)</f>
        <v>0.44</v>
      </c>
      <c r="I7106" s="604">
        <f t="shared" si="567"/>
        <v>198</v>
      </c>
      <c r="J7106" s="55">
        <f t="shared" si="571"/>
        <v>2022</v>
      </c>
    </row>
    <row r="7107" spans="1:10" s="9" customFormat="1" x14ac:dyDescent="0.25">
      <c r="A7107" s="441">
        <v>44747</v>
      </c>
      <c r="B7107" s="55" t="str">
        <f t="shared" si="568"/>
        <v>JULIO</v>
      </c>
      <c r="C7107" s="55">
        <f t="shared" si="569"/>
        <v>27</v>
      </c>
      <c r="D7107" s="55" t="str">
        <f t="shared" si="570"/>
        <v>MARTES</v>
      </c>
      <c r="E7107" s="422">
        <v>751567</v>
      </c>
      <c r="F7107" s="621" t="str">
        <f>IFERROR(VLOOKUP(E7107,BD!$L$2:$R$245,2,0),0)</f>
        <v>MONSTER ENERGY MANGO LOCO 473MLX6</v>
      </c>
      <c r="G7107" s="419">
        <v>1680</v>
      </c>
      <c r="H7107" s="643">
        <f>+IFERROR(VLOOKUP(E7107,BD!$L$3:$R$100,4,FALSE),0)</f>
        <v>0.46</v>
      </c>
      <c r="I7107" s="604">
        <f t="shared" si="567"/>
        <v>772.80000000000007</v>
      </c>
      <c r="J7107" s="55">
        <f t="shared" si="571"/>
        <v>2022</v>
      </c>
    </row>
    <row r="7108" spans="1:10" s="9" customFormat="1" x14ac:dyDescent="0.25">
      <c r="A7108" s="441">
        <v>44747</v>
      </c>
      <c r="B7108" s="55" t="str">
        <f t="shared" si="568"/>
        <v>JULIO</v>
      </c>
      <c r="C7108" s="55">
        <f t="shared" si="569"/>
        <v>27</v>
      </c>
      <c r="D7108" s="55" t="str">
        <f t="shared" si="570"/>
        <v>MARTES</v>
      </c>
      <c r="E7108" s="422">
        <v>256785</v>
      </c>
      <c r="F7108" s="621" t="str">
        <f>IFERROR(VLOOKUP(E7108,BD!$L$2:$R$245,2,0),0)</f>
        <v>SL SG 750ML X 15</v>
      </c>
      <c r="G7108" s="419">
        <v>560</v>
      </c>
      <c r="H7108" s="643">
        <f>+IFERROR(VLOOKUP(E7108,BD!$L$3:$R$100,4,FALSE),0)</f>
        <v>0.44</v>
      </c>
      <c r="I7108" s="604">
        <f t="shared" ref="I7108:I7171" si="572">+G7108*H7108</f>
        <v>246.4</v>
      </c>
      <c r="J7108" s="55">
        <f t="shared" si="571"/>
        <v>2022</v>
      </c>
    </row>
    <row r="7109" spans="1:10" s="9" customFormat="1" x14ac:dyDescent="0.25">
      <c r="A7109" s="441">
        <v>44747</v>
      </c>
      <c r="B7109" s="55" t="str">
        <f t="shared" si="568"/>
        <v>JULIO</v>
      </c>
      <c r="C7109" s="55">
        <f t="shared" si="569"/>
        <v>27</v>
      </c>
      <c r="D7109" s="55" t="str">
        <f t="shared" si="570"/>
        <v>MARTES</v>
      </c>
      <c r="E7109" s="422">
        <v>751315</v>
      </c>
      <c r="F7109" s="621" t="str">
        <f>IFERROR(VLOOKUP(E7109,BD!$L$2:$R$245,2,0),0)</f>
        <v>MONSTER ENERGY 473MLX4</v>
      </c>
      <c r="G7109" s="419">
        <v>2100</v>
      </c>
      <c r="H7109" s="643">
        <f>+IFERROR(VLOOKUP(E7109,BD!$L$3:$R$100,4,FALSE),0)</f>
        <v>0.46</v>
      </c>
      <c r="I7109" s="604">
        <f t="shared" si="572"/>
        <v>966</v>
      </c>
      <c r="J7109" s="55">
        <f t="shared" si="571"/>
        <v>2022</v>
      </c>
    </row>
    <row r="7110" spans="1:10" s="9" customFormat="1" x14ac:dyDescent="0.25">
      <c r="A7110" s="441">
        <v>44747</v>
      </c>
      <c r="B7110" s="55" t="str">
        <f t="shared" si="568"/>
        <v>JULIO</v>
      </c>
      <c r="C7110" s="55">
        <f t="shared" si="569"/>
        <v>27</v>
      </c>
      <c r="D7110" s="55" t="str">
        <f t="shared" si="570"/>
        <v>MARTES</v>
      </c>
      <c r="E7110" s="422">
        <v>256720</v>
      </c>
      <c r="F7110" s="621" t="str">
        <f>IFERROR(VLOOKUP(E7110,BD!$L$2:$R$245,2,0),0)</f>
        <v>FANTA NARANJA PET 500MLX6 BRANDEADO MOD</v>
      </c>
      <c r="G7110" s="419">
        <v>750</v>
      </c>
      <c r="H7110" s="643">
        <f>+IFERROR(VLOOKUP(E7110,BD!$L$3:$R$100,4,FALSE),0)</f>
        <v>0.46</v>
      </c>
      <c r="I7110" s="604">
        <f t="shared" si="572"/>
        <v>345</v>
      </c>
      <c r="J7110" s="55">
        <f t="shared" si="571"/>
        <v>2022</v>
      </c>
    </row>
    <row r="7111" spans="1:10" s="9" customFormat="1" x14ac:dyDescent="0.25">
      <c r="A7111" s="441">
        <v>44747</v>
      </c>
      <c r="B7111" s="55" t="str">
        <f t="shared" si="568"/>
        <v>JULIO</v>
      </c>
      <c r="C7111" s="55">
        <f t="shared" si="569"/>
        <v>27</v>
      </c>
      <c r="D7111" s="55" t="str">
        <f t="shared" si="570"/>
        <v>MARTES</v>
      </c>
      <c r="E7111" s="422">
        <v>256721</v>
      </c>
      <c r="F7111" s="621" t="str">
        <f>IFERROR(VLOOKUP(E7111,BD!$L$2:$R$245,2,0),0)</f>
        <v>SPRITE PET 500MLX6 BRANDEADO MOD</v>
      </c>
      <c r="G7111" s="419">
        <v>750</v>
      </c>
      <c r="H7111" s="643">
        <f>+IFERROR(VLOOKUP(E7111,BD!$L$3:$R$100,4,FALSE),0)</f>
        <v>0.46</v>
      </c>
      <c r="I7111" s="604">
        <f t="shared" si="572"/>
        <v>345</v>
      </c>
      <c r="J7111" s="55">
        <f t="shared" si="571"/>
        <v>2022</v>
      </c>
    </row>
    <row r="7112" spans="1:10" s="9" customFormat="1" x14ac:dyDescent="0.25">
      <c r="A7112" s="441">
        <v>44747</v>
      </c>
      <c r="B7112" s="55" t="str">
        <f t="shared" si="568"/>
        <v>JULIO</v>
      </c>
      <c r="C7112" s="55">
        <f t="shared" si="569"/>
        <v>27</v>
      </c>
      <c r="D7112" s="55" t="str">
        <f t="shared" si="570"/>
        <v>MARTES</v>
      </c>
      <c r="E7112" s="422">
        <v>256784</v>
      </c>
      <c r="F7112" s="621" t="str">
        <f>IFERROR(VLOOKUP(E7112,BD!$L$2:$R$245,2,0),0)</f>
        <v>SL SG 750ML X 6</v>
      </c>
      <c r="G7112" s="419">
        <v>560</v>
      </c>
      <c r="H7112" s="643">
        <f>+IFERROR(VLOOKUP(E7112,BD!$L$3:$R$100,4,FALSE),0)</f>
        <v>0.46</v>
      </c>
      <c r="I7112" s="604">
        <f t="shared" si="572"/>
        <v>257.60000000000002</v>
      </c>
      <c r="J7112" s="55">
        <f t="shared" si="571"/>
        <v>2022</v>
      </c>
    </row>
    <row r="7113" spans="1:10" s="9" customFormat="1" x14ac:dyDescent="0.25">
      <c r="A7113" s="441">
        <v>44747</v>
      </c>
      <c r="B7113" s="55" t="str">
        <f t="shared" si="568"/>
        <v>JULIO</v>
      </c>
      <c r="C7113" s="55">
        <f t="shared" si="569"/>
        <v>27</v>
      </c>
      <c r="D7113" s="55" t="str">
        <f t="shared" si="570"/>
        <v>MARTES</v>
      </c>
      <c r="E7113" s="422">
        <v>251429</v>
      </c>
      <c r="F7113" s="621" t="str">
        <f>IFERROR(VLOOKUP(E7113,BD!$L$2:$R$245,2,0),0)</f>
        <v>SAN LUIS SIN GAS PET2500X6 STICKER</v>
      </c>
      <c r="G7113" s="419">
        <v>528</v>
      </c>
      <c r="H7113" s="643">
        <f>+IFERROR(VLOOKUP(E7113,BD!$L$3:$R$100,4,FALSE),0)</f>
        <v>0.44</v>
      </c>
      <c r="I7113" s="604">
        <f t="shared" si="572"/>
        <v>232.32</v>
      </c>
      <c r="J7113" s="55">
        <f t="shared" si="571"/>
        <v>2022</v>
      </c>
    </row>
    <row r="7114" spans="1:10" s="9" customFormat="1" x14ac:dyDescent="0.25">
      <c r="A7114" s="441">
        <v>44748</v>
      </c>
      <c r="B7114" s="55" t="str">
        <f t="shared" si="568"/>
        <v>JULIO</v>
      </c>
      <c r="C7114" s="55">
        <f t="shared" si="569"/>
        <v>27</v>
      </c>
      <c r="D7114" s="55" t="str">
        <f t="shared" si="570"/>
        <v>MIÉRCOLES</v>
      </c>
      <c r="E7114" s="422">
        <v>256381</v>
      </c>
      <c r="F7114" s="621" t="str">
        <f>IFERROR(VLOOKUP(E7114,BD!$L$2:$R$245,2,0),0)</f>
        <v>INCA KOLA VR 1.5LX8 - STICKER</v>
      </c>
      <c r="G7114" s="419">
        <v>120</v>
      </c>
      <c r="H7114" s="643">
        <f>+IFERROR(VLOOKUP(E7114,BD!$L$3:$R$100,4,FALSE),0)</f>
        <v>0.44</v>
      </c>
      <c r="I7114" s="604">
        <f t="shared" si="572"/>
        <v>52.8</v>
      </c>
      <c r="J7114" s="55">
        <f t="shared" si="571"/>
        <v>2022</v>
      </c>
    </row>
    <row r="7115" spans="1:10" s="9" customFormat="1" x14ac:dyDescent="0.25">
      <c r="A7115" s="441">
        <v>44748</v>
      </c>
      <c r="B7115" s="55" t="str">
        <f t="shared" si="568"/>
        <v>JULIO</v>
      </c>
      <c r="C7115" s="55">
        <f t="shared" si="569"/>
        <v>27</v>
      </c>
      <c r="D7115" s="55" t="str">
        <f t="shared" si="570"/>
        <v>MIÉRCOLES</v>
      </c>
      <c r="E7115" s="422">
        <v>256379</v>
      </c>
      <c r="F7115" s="621" t="str">
        <f>IFERROR(VLOOKUP(E7115,BD!$L$2:$R$245,2,0),0)</f>
        <v>INCA KOLA VR 625MLX12 - STICKER</v>
      </c>
      <c r="G7115" s="419">
        <v>200</v>
      </c>
      <c r="H7115" s="643">
        <f>+IFERROR(VLOOKUP(E7115,BD!$L$3:$R$100,4,FALSE),0)</f>
        <v>0.44</v>
      </c>
      <c r="I7115" s="604">
        <f t="shared" si="572"/>
        <v>88</v>
      </c>
      <c r="J7115" s="55">
        <f t="shared" si="571"/>
        <v>2022</v>
      </c>
    </row>
    <row r="7116" spans="1:10" s="9" customFormat="1" x14ac:dyDescent="0.25">
      <c r="A7116" s="441">
        <v>44748</v>
      </c>
      <c r="B7116" s="55" t="str">
        <f t="shared" si="568"/>
        <v>JULIO</v>
      </c>
      <c r="C7116" s="55">
        <f t="shared" si="569"/>
        <v>27</v>
      </c>
      <c r="D7116" s="55" t="str">
        <f t="shared" si="570"/>
        <v>MIÉRCOLES</v>
      </c>
      <c r="E7116" s="422">
        <v>256685</v>
      </c>
      <c r="F7116" s="621" t="str">
        <f>IFERROR(VLOOKUP(E7116,BD!$L$2:$R$245,2,0),0)</f>
        <v>SL S/G TAPA PLANA 1LT</v>
      </c>
      <c r="G7116" s="420">
        <v>448</v>
      </c>
      <c r="H7116" s="643">
        <f>+IFERROR(VLOOKUP(E7116,BD!$L$3:$R$100,4,FALSE),0)</f>
        <v>0.44</v>
      </c>
      <c r="I7116" s="604">
        <f t="shared" si="572"/>
        <v>197.12</v>
      </c>
      <c r="J7116" s="55">
        <f t="shared" si="571"/>
        <v>2022</v>
      </c>
    </row>
    <row r="7117" spans="1:10" s="9" customFormat="1" x14ac:dyDescent="0.25">
      <c r="A7117" s="441">
        <v>44748</v>
      </c>
      <c r="B7117" s="55" t="str">
        <f t="shared" si="568"/>
        <v>JULIO</v>
      </c>
      <c r="C7117" s="55">
        <f t="shared" si="569"/>
        <v>27</v>
      </c>
      <c r="D7117" s="55" t="str">
        <f t="shared" si="570"/>
        <v>MIÉRCOLES</v>
      </c>
      <c r="E7117" s="422">
        <v>251429</v>
      </c>
      <c r="F7117" s="621" t="str">
        <f>IFERROR(VLOOKUP(E7117,BD!$L$2:$R$245,2,0),0)</f>
        <v>SAN LUIS SIN GAS PET2500X6 STICKER</v>
      </c>
      <c r="G7117" s="419">
        <v>672</v>
      </c>
      <c r="H7117" s="643">
        <f>+IFERROR(VLOOKUP(E7117,BD!$L$3:$R$100,4,FALSE),0)</f>
        <v>0.44</v>
      </c>
      <c r="I7117" s="604">
        <f t="shared" si="572"/>
        <v>295.68</v>
      </c>
      <c r="J7117" s="55">
        <f t="shared" si="571"/>
        <v>2022</v>
      </c>
    </row>
    <row r="7118" spans="1:10" s="9" customFormat="1" x14ac:dyDescent="0.25">
      <c r="A7118" s="441">
        <v>44748</v>
      </c>
      <c r="B7118" s="55" t="str">
        <f t="shared" si="568"/>
        <v>JULIO</v>
      </c>
      <c r="C7118" s="55">
        <f t="shared" si="569"/>
        <v>27</v>
      </c>
      <c r="D7118" s="55" t="str">
        <f t="shared" si="570"/>
        <v>MIÉRCOLES</v>
      </c>
      <c r="E7118" s="422">
        <v>251406</v>
      </c>
      <c r="F7118" s="621" t="str">
        <f>IFERROR(VLOOKUP(E7118,BD!$L$2:$R$245,2,0),0)</f>
        <v>COCA-COLA SIN AZUCAR PET 1.5LX2</v>
      </c>
      <c r="G7118" s="419">
        <v>1728</v>
      </c>
      <c r="H7118" s="643">
        <f>+IFERROR(VLOOKUP(E7118,BD!$L$3:$R$100,4,FALSE),0)</f>
        <v>0.19</v>
      </c>
      <c r="I7118" s="604">
        <f t="shared" si="572"/>
        <v>328.32</v>
      </c>
      <c r="J7118" s="55">
        <f t="shared" si="571"/>
        <v>2022</v>
      </c>
    </row>
    <row r="7119" spans="1:10" s="9" customFormat="1" x14ac:dyDescent="0.25">
      <c r="A7119" s="441">
        <v>44748</v>
      </c>
      <c r="B7119" s="55" t="str">
        <f t="shared" si="568"/>
        <v>JULIO</v>
      </c>
      <c r="C7119" s="55">
        <f t="shared" si="569"/>
        <v>27</v>
      </c>
      <c r="D7119" s="55" t="str">
        <f t="shared" si="570"/>
        <v>MIÉRCOLES</v>
      </c>
      <c r="E7119" s="422">
        <v>254853</v>
      </c>
      <c r="F7119" s="621" t="str">
        <f>IFERROR(VLOOKUP(E7119,BD!$L$2:$R$245,2,0),0)</f>
        <v>INCA KOLA SIN AZUCAR PET 1.5LX2</v>
      </c>
      <c r="G7119" s="419">
        <v>1296</v>
      </c>
      <c r="H7119" s="643">
        <f>+IFERROR(VLOOKUP(E7119,BD!$L$3:$R$100,4,FALSE),0)</f>
        <v>0.19</v>
      </c>
      <c r="I7119" s="604">
        <f t="shared" si="572"/>
        <v>246.24</v>
      </c>
      <c r="J7119" s="55">
        <f t="shared" si="571"/>
        <v>2022</v>
      </c>
    </row>
    <row r="7120" spans="1:10" s="9" customFormat="1" x14ac:dyDescent="0.25">
      <c r="A7120" s="441">
        <v>44748</v>
      </c>
      <c r="B7120" s="55" t="str">
        <f t="shared" si="568"/>
        <v>JULIO</v>
      </c>
      <c r="C7120" s="55">
        <f t="shared" si="569"/>
        <v>27</v>
      </c>
      <c r="D7120" s="55" t="str">
        <f t="shared" si="570"/>
        <v>MIÉRCOLES</v>
      </c>
      <c r="E7120" s="422">
        <v>256616</v>
      </c>
      <c r="F7120" s="621" t="str">
        <f>IFERROR(VLOOKUP(E7120,BD!$L$2:$R$245,2,0),0)</f>
        <v>TWO PACK SCHWEPPES CITRUS PET 1.5LX2</v>
      </c>
      <c r="G7120" s="419">
        <v>596</v>
      </c>
      <c r="H7120" s="643">
        <f>+IFERROR(VLOOKUP(E7120,BD!$L$3:$R$100,4,FALSE),0)</f>
        <v>0.19</v>
      </c>
      <c r="I7120" s="604">
        <f t="shared" si="572"/>
        <v>113.24</v>
      </c>
      <c r="J7120" s="55">
        <f t="shared" si="571"/>
        <v>2022</v>
      </c>
    </row>
    <row r="7121" spans="1:10" s="9" customFormat="1" x14ac:dyDescent="0.25">
      <c r="A7121" s="441">
        <v>44748</v>
      </c>
      <c r="B7121" s="55" t="str">
        <f t="shared" si="568"/>
        <v>JULIO</v>
      </c>
      <c r="C7121" s="55">
        <f t="shared" si="569"/>
        <v>27</v>
      </c>
      <c r="D7121" s="55" t="str">
        <f t="shared" si="570"/>
        <v>MIÉRCOLES</v>
      </c>
      <c r="E7121" s="422">
        <v>256617</v>
      </c>
      <c r="F7121" s="621" t="str">
        <f>IFERROR(VLOOKUP(E7121,BD!$L$2:$R$245,2,0),0)</f>
        <v>TWO PACK SCHWEPPES GINGER ALE PET 1.5LX2</v>
      </c>
      <c r="G7121" s="419">
        <v>396</v>
      </c>
      <c r="H7121" s="643">
        <f>+IFERROR(VLOOKUP(E7121,BD!$L$3:$R$100,4,FALSE),0)</f>
        <v>0.19</v>
      </c>
      <c r="I7121" s="604">
        <f t="shared" si="572"/>
        <v>75.239999999999995</v>
      </c>
      <c r="J7121" s="55">
        <f t="shared" si="571"/>
        <v>2022</v>
      </c>
    </row>
    <row r="7122" spans="1:10" s="9" customFormat="1" x14ac:dyDescent="0.25">
      <c r="A7122" s="441">
        <v>44748</v>
      </c>
      <c r="B7122" s="55" t="str">
        <f t="shared" si="568"/>
        <v>JULIO</v>
      </c>
      <c r="C7122" s="55">
        <f t="shared" si="569"/>
        <v>27</v>
      </c>
      <c r="D7122" s="55" t="str">
        <f t="shared" si="570"/>
        <v>MIÉRCOLES</v>
      </c>
      <c r="E7122" s="422">
        <v>256677</v>
      </c>
      <c r="F7122" s="621" t="str">
        <f>IFERROR(VLOOKUP(E7122,BD!$L$2:$R$245,2,0),0)</f>
        <v>TWO PACK CC + IK PFM 3LX2 - RFNN</v>
      </c>
      <c r="G7122" s="419">
        <v>2400</v>
      </c>
      <c r="H7122" s="643">
        <f>+IFERROR(VLOOKUP(E7122,BD!$L$3:$R$100,4,FALSE),0)</f>
        <v>0.19</v>
      </c>
      <c r="I7122" s="604">
        <f t="shared" si="572"/>
        <v>456</v>
      </c>
      <c r="J7122" s="55">
        <f t="shared" si="571"/>
        <v>2022</v>
      </c>
    </row>
    <row r="7123" spans="1:10" s="9" customFormat="1" x14ac:dyDescent="0.25">
      <c r="A7123" s="441">
        <v>44748</v>
      </c>
      <c r="B7123" s="55" t="str">
        <f t="shared" si="568"/>
        <v>JULIO</v>
      </c>
      <c r="C7123" s="55">
        <f t="shared" si="569"/>
        <v>27</v>
      </c>
      <c r="D7123" s="55" t="str">
        <f t="shared" si="570"/>
        <v>MIÉRCOLES</v>
      </c>
      <c r="E7123" s="422">
        <v>256708</v>
      </c>
      <c r="F7123" s="621" t="str">
        <f>IFERROR(VLOOKUP(E7123,BD!$L$2:$R$245,2,0),0)</f>
        <v>POWERADE ION4 FRUTA PET473X6 MOD (STICK)</v>
      </c>
      <c r="G7123" s="419">
        <v>1125</v>
      </c>
      <c r="H7123" s="643">
        <f>+IFERROR(VLOOKUP(E7123,BD!$L$3:$R$100,4,FALSE),0)</f>
        <v>0.44</v>
      </c>
      <c r="I7123" s="604">
        <f t="shared" si="572"/>
        <v>495</v>
      </c>
      <c r="J7123" s="55">
        <f t="shared" si="571"/>
        <v>2022</v>
      </c>
    </row>
    <row r="7124" spans="1:10" s="9" customFormat="1" x14ac:dyDescent="0.25">
      <c r="A7124" s="441">
        <v>44748</v>
      </c>
      <c r="B7124" s="55" t="str">
        <f t="shared" si="568"/>
        <v>JULIO</v>
      </c>
      <c r="C7124" s="55">
        <f t="shared" si="569"/>
        <v>27</v>
      </c>
      <c r="D7124" s="55" t="str">
        <f t="shared" si="570"/>
        <v>MIÉRCOLES</v>
      </c>
      <c r="E7124" s="422">
        <v>256709</v>
      </c>
      <c r="F7124" s="621" t="str">
        <f>IFERROR(VLOOKUP(E7124,BD!$L$2:$R$245,2,0),0)</f>
        <v>POWERADE ION4 MORA AZ PET473X6 MOD(STCK)</v>
      </c>
      <c r="G7124" s="419">
        <v>675</v>
      </c>
      <c r="H7124" s="643">
        <f>+IFERROR(VLOOKUP(E7124,BD!$L$3:$R$100,4,FALSE),0)</f>
        <v>0.44</v>
      </c>
      <c r="I7124" s="604">
        <f t="shared" si="572"/>
        <v>297</v>
      </c>
      <c r="J7124" s="55">
        <f t="shared" si="571"/>
        <v>2022</v>
      </c>
    </row>
    <row r="7125" spans="1:10" s="9" customFormat="1" x14ac:dyDescent="0.25">
      <c r="A7125" s="441">
        <v>44748</v>
      </c>
      <c r="B7125" s="55" t="str">
        <f t="shared" si="568"/>
        <v>JULIO</v>
      </c>
      <c r="C7125" s="55">
        <f t="shared" si="569"/>
        <v>27</v>
      </c>
      <c r="D7125" s="55" t="str">
        <f t="shared" si="570"/>
        <v>MIÉRCOLES</v>
      </c>
      <c r="E7125" s="422">
        <v>254853</v>
      </c>
      <c r="F7125" s="621" t="str">
        <f>IFERROR(VLOOKUP(E7125,BD!$L$2:$R$245,2,0),0)</f>
        <v>INCA KOLA SIN AZUCAR PET 1.5LX2</v>
      </c>
      <c r="G7125" s="419">
        <v>864</v>
      </c>
      <c r="H7125" s="643">
        <f>+IFERROR(VLOOKUP(E7125,BD!$L$3:$R$100,4,FALSE),0)</f>
        <v>0.19</v>
      </c>
      <c r="I7125" s="604">
        <f t="shared" si="572"/>
        <v>164.16</v>
      </c>
      <c r="J7125" s="55">
        <f t="shared" si="571"/>
        <v>2022</v>
      </c>
    </row>
    <row r="7126" spans="1:10" s="9" customFormat="1" x14ac:dyDescent="0.25">
      <c r="A7126" s="441">
        <v>44748</v>
      </c>
      <c r="B7126" s="55" t="str">
        <f t="shared" si="568"/>
        <v>JULIO</v>
      </c>
      <c r="C7126" s="55">
        <f t="shared" si="569"/>
        <v>27</v>
      </c>
      <c r="D7126" s="55" t="str">
        <f t="shared" si="570"/>
        <v>MIÉRCOLES</v>
      </c>
      <c r="E7126" s="422">
        <v>256674</v>
      </c>
      <c r="F7126" s="621" t="str">
        <f>IFERROR(VLOOKUP(E7126,BD!$L$2:$R$245,2,0),0)</f>
        <v>COCA-COLA PET 1.5LX2 RF</v>
      </c>
      <c r="G7126" s="419">
        <v>2160</v>
      </c>
      <c r="H7126" s="643">
        <f>+IFERROR(VLOOKUP(E7126,BD!$L$3:$R$100,4,FALSE),0)</f>
        <v>0.19</v>
      </c>
      <c r="I7126" s="604">
        <f t="shared" si="572"/>
        <v>410.4</v>
      </c>
      <c r="J7126" s="55">
        <f t="shared" si="571"/>
        <v>2022</v>
      </c>
    </row>
    <row r="7127" spans="1:10" s="9" customFormat="1" x14ac:dyDescent="0.25">
      <c r="A7127" s="441">
        <v>44748</v>
      </c>
      <c r="B7127" s="55" t="str">
        <f t="shared" si="568"/>
        <v>JULIO</v>
      </c>
      <c r="C7127" s="55">
        <f t="shared" si="569"/>
        <v>27</v>
      </c>
      <c r="D7127" s="55" t="str">
        <f t="shared" si="570"/>
        <v>MIÉRCOLES</v>
      </c>
      <c r="E7127" s="422">
        <v>256678</v>
      </c>
      <c r="F7127" s="621" t="str">
        <f>IFERROR(VLOOKUP(E7127,BD!$L$2:$R$245,2,0),0)</f>
        <v>TRIPACK (CC+IK)PFM+FT PET 3LX3 - RFNN</v>
      </c>
      <c r="G7127" s="419">
        <v>1890</v>
      </c>
      <c r="H7127" s="643">
        <f>+IFERROR(VLOOKUP(E7127,BD!$L$3:$R$100,4,FALSE),0)</f>
        <v>0.19</v>
      </c>
      <c r="I7127" s="604">
        <f t="shared" si="572"/>
        <v>359.1</v>
      </c>
      <c r="J7127" s="55">
        <f t="shared" si="571"/>
        <v>2022</v>
      </c>
    </row>
    <row r="7128" spans="1:10" s="9" customFormat="1" x14ac:dyDescent="0.25">
      <c r="A7128" s="441">
        <v>44748</v>
      </c>
      <c r="B7128" s="55" t="str">
        <f t="shared" si="568"/>
        <v>JULIO</v>
      </c>
      <c r="C7128" s="55">
        <f t="shared" si="569"/>
        <v>27</v>
      </c>
      <c r="D7128" s="55" t="str">
        <f t="shared" si="570"/>
        <v>MIÉRCOLES</v>
      </c>
      <c r="E7128" s="422">
        <v>256709</v>
      </c>
      <c r="F7128" s="621" t="str">
        <f>IFERROR(VLOOKUP(E7128,BD!$L$2:$R$245,2,0),0)</f>
        <v>POWERADE ION4 MORA AZ PET473X6 MOD(STCK)</v>
      </c>
      <c r="G7128" s="419">
        <v>225</v>
      </c>
      <c r="H7128" s="643">
        <f>+IFERROR(VLOOKUP(E7128,BD!$L$3:$R$100,4,FALSE),0)</f>
        <v>0.44</v>
      </c>
      <c r="I7128" s="604">
        <f t="shared" si="572"/>
        <v>99</v>
      </c>
      <c r="J7128" s="55">
        <f t="shared" si="571"/>
        <v>2022</v>
      </c>
    </row>
    <row r="7129" spans="1:10" s="9" customFormat="1" x14ac:dyDescent="0.25">
      <c r="A7129" s="441">
        <v>44748</v>
      </c>
      <c r="B7129" s="55" t="str">
        <f t="shared" si="568"/>
        <v>JULIO</v>
      </c>
      <c r="C7129" s="55">
        <f t="shared" si="569"/>
        <v>27</v>
      </c>
      <c r="D7129" s="55" t="str">
        <f t="shared" si="570"/>
        <v>MIÉRCOLES</v>
      </c>
      <c r="E7129" s="422">
        <v>254762</v>
      </c>
      <c r="F7129" s="621" t="str">
        <f>IFERROR(VLOOKUP(E7129,BD!$L$2:$R$245,2,0),0)</f>
        <v xml:space="preserve">SAN LUIS SPORT S/G 10 Lt x6 </v>
      </c>
      <c r="G7129" s="419">
        <v>112</v>
      </c>
      <c r="H7129" s="643">
        <f>+IFERROR(VLOOKUP(E7129,BD!$L$3:$R$100,4,FALSE),0)</f>
        <v>0.44</v>
      </c>
      <c r="I7129" s="604">
        <f t="shared" si="572"/>
        <v>49.28</v>
      </c>
      <c r="J7129" s="55">
        <f t="shared" si="571"/>
        <v>2022</v>
      </c>
    </row>
    <row r="7130" spans="1:10" s="9" customFormat="1" x14ac:dyDescent="0.25">
      <c r="A7130" s="441">
        <v>44748</v>
      </c>
      <c r="B7130" s="55" t="str">
        <f t="shared" si="568"/>
        <v>JULIO</v>
      </c>
      <c r="C7130" s="55">
        <f t="shared" si="569"/>
        <v>27</v>
      </c>
      <c r="D7130" s="55" t="str">
        <f t="shared" si="570"/>
        <v>MIÉRCOLES</v>
      </c>
      <c r="E7130" s="422">
        <v>256676</v>
      </c>
      <c r="F7130" s="621" t="str">
        <f>IFERROR(VLOOKUP(E7130,BD!$L$2:$R$245,2,0),0)</f>
        <v>TWO PACK CC PFM 3LX2 - RFCC</v>
      </c>
      <c r="G7130" s="419">
        <v>1920</v>
      </c>
      <c r="H7130" s="643">
        <f>+IFERROR(VLOOKUP(E7130,BD!$L$3:$R$100,4,FALSE),0)</f>
        <v>0.19</v>
      </c>
      <c r="I7130" s="604">
        <f t="shared" si="572"/>
        <v>364.8</v>
      </c>
      <c r="J7130" s="55">
        <f t="shared" si="571"/>
        <v>2022</v>
      </c>
    </row>
    <row r="7131" spans="1:10" s="9" customFormat="1" x14ac:dyDescent="0.25">
      <c r="A7131" s="441">
        <v>44748</v>
      </c>
      <c r="B7131" s="55" t="str">
        <f t="shared" si="568"/>
        <v>JULIO</v>
      </c>
      <c r="C7131" s="55">
        <f t="shared" si="569"/>
        <v>27</v>
      </c>
      <c r="D7131" s="55" t="str">
        <f t="shared" si="570"/>
        <v>MIÉRCOLES</v>
      </c>
      <c r="E7131" s="422">
        <v>256679</v>
      </c>
      <c r="F7131" s="621" t="str">
        <f>IFERROR(VLOOKUP(E7131,BD!$L$2:$R$245,2,0),0)</f>
        <v>TRIPACK CC+IK+IK PFM 3LX3 - RFNN</v>
      </c>
      <c r="G7131" s="419">
        <v>2880</v>
      </c>
      <c r="H7131" s="643">
        <f>+IFERROR(VLOOKUP(E7131,BD!$L$3:$R$100,4,FALSE),0)</f>
        <v>0.19</v>
      </c>
      <c r="I7131" s="604">
        <f t="shared" si="572"/>
        <v>547.20000000000005</v>
      </c>
      <c r="J7131" s="55">
        <f t="shared" si="571"/>
        <v>2022</v>
      </c>
    </row>
    <row r="7132" spans="1:10" s="9" customFormat="1" x14ac:dyDescent="0.25">
      <c r="A7132" s="441">
        <v>44748</v>
      </c>
      <c r="B7132" s="55" t="str">
        <f t="shared" si="568"/>
        <v>JULIO</v>
      </c>
      <c r="C7132" s="55">
        <f t="shared" si="569"/>
        <v>27</v>
      </c>
      <c r="D7132" s="55" t="str">
        <f t="shared" si="570"/>
        <v>MIÉRCOLES</v>
      </c>
      <c r="E7132" s="422">
        <v>256682</v>
      </c>
      <c r="F7132" s="621" t="str">
        <f>IFERROR(VLOOKUP(E7132,BD!$L$2:$R$245,2,0),0)</f>
        <v>TRIPACK (FT NAR+SP)PET+IK RF PFM 3L</v>
      </c>
      <c r="G7132" s="419">
        <v>450</v>
      </c>
      <c r="H7132" s="643">
        <f>+IFERROR(VLOOKUP(E7132,BD!$L$3:$R$100,4,FALSE),0)</f>
        <v>0.19</v>
      </c>
      <c r="I7132" s="604">
        <f t="shared" si="572"/>
        <v>85.5</v>
      </c>
      <c r="J7132" s="55">
        <f t="shared" si="571"/>
        <v>2022</v>
      </c>
    </row>
    <row r="7133" spans="1:10" s="9" customFormat="1" x14ac:dyDescent="0.25">
      <c r="A7133" s="441">
        <v>44748</v>
      </c>
      <c r="B7133" s="55" t="str">
        <f t="shared" si="568"/>
        <v>JULIO</v>
      </c>
      <c r="C7133" s="55">
        <f t="shared" si="569"/>
        <v>27</v>
      </c>
      <c r="D7133" s="55" t="str">
        <f t="shared" si="570"/>
        <v>MIÉRCOLES</v>
      </c>
      <c r="E7133" s="422">
        <v>256720</v>
      </c>
      <c r="F7133" s="621" t="str">
        <f>IFERROR(VLOOKUP(E7133,BD!$L$2:$R$245,2,0),0)</f>
        <v>FANTA NARANJA PET 500MLX6 BRANDEADO MOD</v>
      </c>
      <c r="G7133" s="419">
        <v>250</v>
      </c>
      <c r="H7133" s="643">
        <f>+IFERROR(VLOOKUP(E7133,BD!$L$3:$R$100,4,FALSE),0)</f>
        <v>0.46</v>
      </c>
      <c r="I7133" s="604">
        <f t="shared" si="572"/>
        <v>115</v>
      </c>
      <c r="J7133" s="55">
        <f t="shared" si="571"/>
        <v>2022</v>
      </c>
    </row>
    <row r="7134" spans="1:10" s="9" customFormat="1" x14ac:dyDescent="0.25">
      <c r="A7134" s="441">
        <v>44748</v>
      </c>
      <c r="B7134" s="55" t="str">
        <f t="shared" si="568"/>
        <v>JULIO</v>
      </c>
      <c r="C7134" s="55">
        <f t="shared" si="569"/>
        <v>27</v>
      </c>
      <c r="D7134" s="55" t="str">
        <f t="shared" si="570"/>
        <v>MIÉRCOLES</v>
      </c>
      <c r="E7134" s="422">
        <v>256721</v>
      </c>
      <c r="F7134" s="621" t="str">
        <f>IFERROR(VLOOKUP(E7134,BD!$L$2:$R$245,2,0),0)</f>
        <v>SPRITE PET 500MLX6 BRANDEADO MOD</v>
      </c>
      <c r="G7134" s="419">
        <v>500</v>
      </c>
      <c r="H7134" s="643">
        <f>+IFERROR(VLOOKUP(E7134,BD!$L$3:$R$100,4,FALSE),0)</f>
        <v>0.46</v>
      </c>
      <c r="I7134" s="604">
        <f t="shared" si="572"/>
        <v>230</v>
      </c>
      <c r="J7134" s="55">
        <f t="shared" si="571"/>
        <v>2022</v>
      </c>
    </row>
    <row r="7135" spans="1:10" s="9" customFormat="1" x14ac:dyDescent="0.25">
      <c r="A7135" s="441">
        <v>44749</v>
      </c>
      <c r="B7135" s="55" t="str">
        <f t="shared" si="568"/>
        <v>JULIO</v>
      </c>
      <c r="C7135" s="55">
        <f t="shared" si="569"/>
        <v>27</v>
      </c>
      <c r="D7135" s="55" t="str">
        <f t="shared" si="570"/>
        <v>JUEVES</v>
      </c>
      <c r="E7135" s="422">
        <v>254762</v>
      </c>
      <c r="F7135" s="621" t="str">
        <f>IFERROR(VLOOKUP(E7135,BD!$L$2:$R$245,2,0),0)</f>
        <v xml:space="preserve">SAN LUIS SPORT S/G 10 Lt x6 </v>
      </c>
      <c r="G7135" s="419">
        <v>336</v>
      </c>
      <c r="H7135" s="643">
        <f>+IFERROR(VLOOKUP(E7135,BD!$L$3:$R$100,4,FALSE),0)</f>
        <v>0.44</v>
      </c>
      <c r="I7135" s="604">
        <f t="shared" si="572"/>
        <v>147.84</v>
      </c>
      <c r="J7135" s="55">
        <f t="shared" si="571"/>
        <v>2022</v>
      </c>
    </row>
    <row r="7136" spans="1:10" s="9" customFormat="1" x14ac:dyDescent="0.25">
      <c r="A7136" s="441">
        <v>44749</v>
      </c>
      <c r="B7136" s="55" t="str">
        <f t="shared" si="568"/>
        <v>JULIO</v>
      </c>
      <c r="C7136" s="55">
        <f t="shared" si="569"/>
        <v>27</v>
      </c>
      <c r="D7136" s="55" t="str">
        <f t="shared" si="570"/>
        <v>JUEVES</v>
      </c>
      <c r="E7136" s="422">
        <v>251633</v>
      </c>
      <c r="F7136" s="621" t="str">
        <f>IFERROR(VLOOKUP(E7136,BD!$L$2:$R$245,2,0),0)</f>
        <v>SAN LUIS CON GAS PET 625MLX6</v>
      </c>
      <c r="G7136" s="419">
        <v>900</v>
      </c>
      <c r="H7136" s="643">
        <f>+IFERROR(VLOOKUP(E7136,BD!$L$3:$R$100,4,FALSE),0)</f>
        <v>0.46</v>
      </c>
      <c r="I7136" s="604">
        <f t="shared" si="572"/>
        <v>414</v>
      </c>
      <c r="J7136" s="55">
        <f t="shared" si="571"/>
        <v>2022</v>
      </c>
    </row>
    <row r="7137" spans="1:10" s="9" customFormat="1" x14ac:dyDescent="0.25">
      <c r="A7137" s="441">
        <v>44749</v>
      </c>
      <c r="B7137" s="55" t="str">
        <f t="shared" si="568"/>
        <v>JULIO</v>
      </c>
      <c r="C7137" s="55">
        <f t="shared" si="569"/>
        <v>27</v>
      </c>
      <c r="D7137" s="55" t="str">
        <f t="shared" si="570"/>
        <v>JUEVES</v>
      </c>
      <c r="E7137" s="422">
        <v>256617</v>
      </c>
      <c r="F7137" s="621" t="str">
        <f>IFERROR(VLOOKUP(E7137,BD!$L$2:$R$245,2,0),0)</f>
        <v>TWO PACK SCHWEPPES GINGER ALE PET 1.5LX2</v>
      </c>
      <c r="G7137" s="419">
        <v>396</v>
      </c>
      <c r="H7137" s="643">
        <f>+IFERROR(VLOOKUP(E7137,BD!$L$3:$R$100,4,FALSE),0)</f>
        <v>0.19</v>
      </c>
      <c r="I7137" s="604">
        <f t="shared" si="572"/>
        <v>75.239999999999995</v>
      </c>
      <c r="J7137" s="55">
        <f t="shared" si="571"/>
        <v>2022</v>
      </c>
    </row>
    <row r="7138" spans="1:10" s="9" customFormat="1" x14ac:dyDescent="0.25">
      <c r="A7138" s="441">
        <v>44749</v>
      </c>
      <c r="B7138" s="55" t="str">
        <f t="shared" si="568"/>
        <v>JULIO</v>
      </c>
      <c r="C7138" s="55">
        <f t="shared" si="569"/>
        <v>27</v>
      </c>
      <c r="D7138" s="55" t="str">
        <f t="shared" si="570"/>
        <v>JUEVES</v>
      </c>
      <c r="E7138" s="422">
        <v>256488</v>
      </c>
      <c r="F7138" s="621" t="str">
        <f>IFERROR(VLOOKUP(E7138,BD!$L$2:$R$245,2,0),0)</f>
        <v>INCA KOLA PET 3LX2 - RF</v>
      </c>
      <c r="G7138" s="419">
        <v>2400</v>
      </c>
      <c r="H7138" s="643">
        <f>+IFERROR(VLOOKUP(E7138,BD!$L$3:$R$100,4,FALSE),0)</f>
        <v>0.19</v>
      </c>
      <c r="I7138" s="604">
        <f t="shared" si="572"/>
        <v>456</v>
      </c>
      <c r="J7138" s="55">
        <f t="shared" si="571"/>
        <v>2022</v>
      </c>
    </row>
    <row r="7139" spans="1:10" s="9" customFormat="1" x14ac:dyDescent="0.25">
      <c r="A7139" s="441">
        <v>44749</v>
      </c>
      <c r="B7139" s="55" t="str">
        <f t="shared" si="568"/>
        <v>JULIO</v>
      </c>
      <c r="C7139" s="55">
        <f t="shared" si="569"/>
        <v>27</v>
      </c>
      <c r="D7139" s="55" t="str">
        <f t="shared" si="570"/>
        <v>JUEVES</v>
      </c>
      <c r="E7139" s="422">
        <v>256677</v>
      </c>
      <c r="F7139" s="621" t="str">
        <f>IFERROR(VLOOKUP(E7139,BD!$L$2:$R$245,2,0),0)</f>
        <v>TWO PACK CC + IK PFM 3LX2 - RFNN</v>
      </c>
      <c r="G7139" s="419">
        <v>7200</v>
      </c>
      <c r="H7139" s="643">
        <f>+IFERROR(VLOOKUP(E7139,BD!$L$3:$R$100,4,FALSE),0)</f>
        <v>0.19</v>
      </c>
      <c r="I7139" s="604">
        <f t="shared" si="572"/>
        <v>1368</v>
      </c>
      <c r="J7139" s="55">
        <f t="shared" si="571"/>
        <v>2022</v>
      </c>
    </row>
    <row r="7140" spans="1:10" s="9" customFormat="1" x14ac:dyDescent="0.25">
      <c r="A7140" s="441">
        <v>44749</v>
      </c>
      <c r="B7140" s="55" t="str">
        <f t="shared" si="568"/>
        <v>JULIO</v>
      </c>
      <c r="C7140" s="55">
        <f t="shared" si="569"/>
        <v>27</v>
      </c>
      <c r="D7140" s="55" t="str">
        <f t="shared" si="570"/>
        <v>JUEVES</v>
      </c>
      <c r="E7140" s="422">
        <v>256383</v>
      </c>
      <c r="F7140" s="621" t="str">
        <f>IFERROR(VLOOKUP(E7140,BD!$L$2:$R$245,2,0),0)</f>
        <v>COCA COLA VR 1.5LX8 - STICKER</v>
      </c>
      <c r="G7140" s="419">
        <v>90</v>
      </c>
      <c r="H7140" s="643">
        <f>+IFERROR(VLOOKUP(E7140,BD!$L$3:$R$100,4,FALSE),0)</f>
        <v>0.25</v>
      </c>
      <c r="I7140" s="604">
        <f t="shared" si="572"/>
        <v>22.5</v>
      </c>
      <c r="J7140" s="55">
        <f t="shared" si="571"/>
        <v>2022</v>
      </c>
    </row>
    <row r="7141" spans="1:10" s="9" customFormat="1" x14ac:dyDescent="0.25">
      <c r="A7141" s="441">
        <v>44749</v>
      </c>
      <c r="B7141" s="55" t="str">
        <f t="shared" si="568"/>
        <v>JULIO</v>
      </c>
      <c r="C7141" s="55">
        <f t="shared" si="569"/>
        <v>27</v>
      </c>
      <c r="D7141" s="55" t="str">
        <f t="shared" si="570"/>
        <v>JUEVES</v>
      </c>
      <c r="E7141" s="422">
        <v>256382</v>
      </c>
      <c r="F7141" s="621" t="str">
        <f>IFERROR(VLOOKUP(E7141,BD!$L$2:$R$245,2,0),0)</f>
        <v>COCA COLA VR 296MLX24 - STICKER</v>
      </c>
      <c r="G7141" s="419">
        <v>120</v>
      </c>
      <c r="H7141" s="643">
        <f>+IFERROR(VLOOKUP(E7141,BD!$L$3:$R$100,4,FALSE),0)</f>
        <v>0.25</v>
      </c>
      <c r="I7141" s="604">
        <f t="shared" si="572"/>
        <v>30</v>
      </c>
      <c r="J7141" s="55">
        <f t="shared" si="571"/>
        <v>2022</v>
      </c>
    </row>
    <row r="7142" spans="1:10" s="9" customFormat="1" x14ac:dyDescent="0.25">
      <c r="A7142" s="441">
        <v>44749</v>
      </c>
      <c r="B7142" s="55" t="str">
        <f t="shared" si="568"/>
        <v>JULIO</v>
      </c>
      <c r="C7142" s="55">
        <f t="shared" si="569"/>
        <v>27</v>
      </c>
      <c r="D7142" s="55" t="str">
        <f t="shared" si="570"/>
        <v>JUEVES</v>
      </c>
      <c r="E7142" s="422">
        <v>256379</v>
      </c>
      <c r="F7142" s="621" t="str">
        <f>IFERROR(VLOOKUP(E7142,BD!$L$2:$R$245,2,0),0)</f>
        <v>INCA KOLA VR 625MLX12 - STICKER</v>
      </c>
      <c r="G7142" s="419">
        <v>200</v>
      </c>
      <c r="H7142" s="643">
        <f>+IFERROR(VLOOKUP(E7142,BD!$L$3:$R$100,4,FALSE),0)</f>
        <v>0.44</v>
      </c>
      <c r="I7142" s="604">
        <f t="shared" si="572"/>
        <v>88</v>
      </c>
      <c r="J7142" s="55">
        <f t="shared" si="571"/>
        <v>2022</v>
      </c>
    </row>
    <row r="7143" spans="1:10" s="9" customFormat="1" x14ac:dyDescent="0.25">
      <c r="A7143" s="441">
        <v>44749</v>
      </c>
      <c r="B7143" s="55" t="str">
        <f t="shared" si="568"/>
        <v>JULIO</v>
      </c>
      <c r="C7143" s="55">
        <f t="shared" si="569"/>
        <v>27</v>
      </c>
      <c r="D7143" s="55" t="str">
        <f t="shared" si="570"/>
        <v>JUEVES</v>
      </c>
      <c r="E7143" s="422">
        <v>251406</v>
      </c>
      <c r="F7143" s="621" t="str">
        <f>IFERROR(VLOOKUP(E7143,BD!$L$2:$R$245,2,0),0)</f>
        <v>COCA-COLA SIN AZUCAR PET 1.5LX2</v>
      </c>
      <c r="G7143" s="419">
        <v>2592</v>
      </c>
      <c r="H7143" s="643">
        <f>+IFERROR(VLOOKUP(E7143,BD!$L$3:$R$100,4,FALSE),0)</f>
        <v>0.19</v>
      </c>
      <c r="I7143" s="604">
        <f t="shared" si="572"/>
        <v>492.48</v>
      </c>
      <c r="J7143" s="55">
        <f t="shared" si="571"/>
        <v>2022</v>
      </c>
    </row>
    <row r="7144" spans="1:10" s="9" customFormat="1" x14ac:dyDescent="0.25">
      <c r="A7144" s="441">
        <v>44749</v>
      </c>
      <c r="B7144" s="55" t="str">
        <f t="shared" si="568"/>
        <v>JULIO</v>
      </c>
      <c r="C7144" s="55">
        <f t="shared" si="569"/>
        <v>27</v>
      </c>
      <c r="D7144" s="55" t="str">
        <f t="shared" si="570"/>
        <v>JUEVES</v>
      </c>
      <c r="E7144" s="422">
        <v>254853</v>
      </c>
      <c r="F7144" s="621" t="str">
        <f>IFERROR(VLOOKUP(E7144,BD!$L$2:$R$245,2,0),0)</f>
        <v>INCA KOLA SIN AZUCAR PET 1.5LX2</v>
      </c>
      <c r="G7144" s="419">
        <v>2592</v>
      </c>
      <c r="H7144" s="643">
        <f>+IFERROR(VLOOKUP(E7144,BD!$L$3:$R$100,4,FALSE),0)</f>
        <v>0.19</v>
      </c>
      <c r="I7144" s="604">
        <f t="shared" si="572"/>
        <v>492.48</v>
      </c>
      <c r="J7144" s="55">
        <f t="shared" si="571"/>
        <v>2022</v>
      </c>
    </row>
    <row r="7145" spans="1:10" s="9" customFormat="1" x14ac:dyDescent="0.25">
      <c r="A7145" s="441">
        <v>44749</v>
      </c>
      <c r="B7145" s="55" t="str">
        <f t="shared" si="568"/>
        <v>JULIO</v>
      </c>
      <c r="C7145" s="55">
        <f t="shared" si="569"/>
        <v>27</v>
      </c>
      <c r="D7145" s="55" t="str">
        <f t="shared" si="570"/>
        <v>JUEVES</v>
      </c>
      <c r="E7145" s="422">
        <v>256548</v>
      </c>
      <c r="F7145" s="621" t="str">
        <f>IFERROR(VLOOKUP(E7145,BD!$L$2:$R$245,2,0),0)</f>
        <v>TWO PACK CC PET 1.5LX2 - CRC</v>
      </c>
      <c r="G7145" s="419">
        <v>432</v>
      </c>
      <c r="H7145" s="643">
        <f>+IFERROR(VLOOKUP(E7145,BD!$L$3:$R$100,4,FALSE),0)</f>
        <v>0.19</v>
      </c>
      <c r="I7145" s="604">
        <f t="shared" si="572"/>
        <v>82.08</v>
      </c>
      <c r="J7145" s="55">
        <f t="shared" si="571"/>
        <v>2022</v>
      </c>
    </row>
    <row r="7146" spans="1:10" s="9" customFormat="1" x14ac:dyDescent="0.25">
      <c r="A7146" s="441">
        <v>44749</v>
      </c>
      <c r="B7146" s="55" t="str">
        <f t="shared" si="568"/>
        <v>JULIO</v>
      </c>
      <c r="C7146" s="55">
        <f t="shared" si="569"/>
        <v>27</v>
      </c>
      <c r="D7146" s="55" t="str">
        <f t="shared" si="570"/>
        <v>JUEVES</v>
      </c>
      <c r="E7146" s="422">
        <v>256617</v>
      </c>
      <c r="F7146" s="621" t="str">
        <f>IFERROR(VLOOKUP(E7146,BD!$L$2:$R$245,2,0),0)</f>
        <v>TWO PACK SCHWEPPES GINGER ALE PET 1.5LX2</v>
      </c>
      <c r="G7146" s="419">
        <v>792</v>
      </c>
      <c r="H7146" s="643">
        <f>+IFERROR(VLOOKUP(E7146,BD!$L$3:$R$100,4,FALSE),0)</f>
        <v>0.19</v>
      </c>
      <c r="I7146" s="604">
        <f t="shared" si="572"/>
        <v>150.47999999999999</v>
      </c>
      <c r="J7146" s="55">
        <f t="shared" si="571"/>
        <v>2022</v>
      </c>
    </row>
    <row r="7147" spans="1:10" s="9" customFormat="1" x14ac:dyDescent="0.25">
      <c r="A7147" s="441">
        <v>44749</v>
      </c>
      <c r="B7147" s="55" t="str">
        <f t="shared" si="568"/>
        <v>JULIO</v>
      </c>
      <c r="C7147" s="55">
        <f t="shared" si="569"/>
        <v>27</v>
      </c>
      <c r="D7147" s="55" t="str">
        <f t="shared" si="570"/>
        <v>JUEVES</v>
      </c>
      <c r="E7147" s="422">
        <v>256674</v>
      </c>
      <c r="F7147" s="621" t="str">
        <f>IFERROR(VLOOKUP(E7147,BD!$L$2:$R$245,2,0),0)</f>
        <v>COCA-COLA PET 1.5LX2 RF</v>
      </c>
      <c r="G7147" s="419">
        <v>2160</v>
      </c>
      <c r="H7147" s="643">
        <f>+IFERROR(VLOOKUP(E7147,BD!$L$3:$R$100,4,FALSE),0)</f>
        <v>0.19</v>
      </c>
      <c r="I7147" s="604">
        <f t="shared" si="572"/>
        <v>410.4</v>
      </c>
      <c r="J7147" s="55">
        <f t="shared" si="571"/>
        <v>2022</v>
      </c>
    </row>
    <row r="7148" spans="1:10" s="9" customFormat="1" x14ac:dyDescent="0.25">
      <c r="A7148" s="441">
        <v>44749</v>
      </c>
      <c r="B7148" s="55" t="str">
        <f t="shared" si="568"/>
        <v>JULIO</v>
      </c>
      <c r="C7148" s="55">
        <f t="shared" si="569"/>
        <v>27</v>
      </c>
      <c r="D7148" s="55" t="str">
        <f t="shared" si="570"/>
        <v>JUEVES</v>
      </c>
      <c r="E7148" s="422">
        <v>256675</v>
      </c>
      <c r="F7148" s="621" t="str">
        <f>IFERROR(VLOOKUP(E7148,BD!$L$2:$R$245,2,0),0)</f>
        <v>INCA KOLA PET 1.5LX2 RF</v>
      </c>
      <c r="G7148" s="419">
        <v>2160</v>
      </c>
      <c r="H7148" s="643">
        <f>+IFERROR(VLOOKUP(E7148,BD!$L$3:$R$100,4,FALSE),0)</f>
        <v>0.19</v>
      </c>
      <c r="I7148" s="604">
        <f t="shared" si="572"/>
        <v>410.4</v>
      </c>
      <c r="J7148" s="55">
        <f t="shared" si="571"/>
        <v>2022</v>
      </c>
    </row>
    <row r="7149" spans="1:10" s="9" customFormat="1" x14ac:dyDescent="0.25">
      <c r="A7149" s="441">
        <v>44749</v>
      </c>
      <c r="B7149" s="55" t="str">
        <f t="shared" si="568"/>
        <v>JULIO</v>
      </c>
      <c r="C7149" s="55">
        <f t="shared" si="569"/>
        <v>27</v>
      </c>
      <c r="D7149" s="55" t="str">
        <f t="shared" si="570"/>
        <v>JUEVES</v>
      </c>
      <c r="E7149" s="422">
        <v>256652</v>
      </c>
      <c r="F7149" s="621" t="str">
        <f>IFERROR(VLOOKUP(E7149,BD!$L$2:$R$245,2,0),0)</f>
        <v>TRIPACK FT NAR+FT KI+SP PET 3L</v>
      </c>
      <c r="G7149" s="419">
        <v>450</v>
      </c>
      <c r="H7149" s="643">
        <f>+IFERROR(VLOOKUP(E7149,BD!$L$3:$R$100,4,FALSE),0)</f>
        <v>0.19</v>
      </c>
      <c r="I7149" s="604">
        <f t="shared" si="572"/>
        <v>85.5</v>
      </c>
      <c r="J7149" s="55">
        <f t="shared" si="571"/>
        <v>2022</v>
      </c>
    </row>
    <row r="7150" spans="1:10" s="9" customFormat="1" x14ac:dyDescent="0.25">
      <c r="A7150" s="441">
        <v>44749</v>
      </c>
      <c r="B7150" s="55" t="str">
        <f t="shared" si="568"/>
        <v>JULIO</v>
      </c>
      <c r="C7150" s="55">
        <f t="shared" si="569"/>
        <v>27</v>
      </c>
      <c r="D7150" s="55" t="str">
        <f t="shared" si="570"/>
        <v>JUEVES</v>
      </c>
      <c r="E7150" s="422">
        <v>256678</v>
      </c>
      <c r="F7150" s="621" t="str">
        <f>IFERROR(VLOOKUP(E7150,BD!$L$2:$R$245,2,0),0)</f>
        <v>TRIPACK (CC+IK)PFM+FT PET 3LX3 - RFNN</v>
      </c>
      <c r="G7150" s="419">
        <v>1440</v>
      </c>
      <c r="H7150" s="643">
        <f>+IFERROR(VLOOKUP(E7150,BD!$L$3:$R$100,4,FALSE),0)</f>
        <v>0.19</v>
      </c>
      <c r="I7150" s="604">
        <f t="shared" si="572"/>
        <v>273.60000000000002</v>
      </c>
      <c r="J7150" s="55">
        <f t="shared" si="571"/>
        <v>2022</v>
      </c>
    </row>
    <row r="7151" spans="1:10" s="9" customFormat="1" x14ac:dyDescent="0.25">
      <c r="A7151" s="441">
        <v>44749</v>
      </c>
      <c r="B7151" s="55" t="str">
        <f t="shared" si="568"/>
        <v>JULIO</v>
      </c>
      <c r="C7151" s="55">
        <f t="shared" si="569"/>
        <v>27</v>
      </c>
      <c r="D7151" s="55" t="str">
        <f t="shared" si="570"/>
        <v>JUEVES</v>
      </c>
      <c r="E7151" s="422" t="s">
        <v>249</v>
      </c>
      <c r="F7151" s="621" t="str">
        <f>IFERROR(VLOOKUP(E7151,BD!$L$2:$R$245,2,0),0)</f>
        <v>3CC SA + 3IK SA 600ML X 6 PUC</v>
      </c>
      <c r="G7151" s="419">
        <v>400</v>
      </c>
      <c r="H7151" s="643">
        <f>+IFERROR(VLOOKUP(E7151,BD!$L$3:$R$100,4,FALSE),0)</f>
        <v>0.46</v>
      </c>
      <c r="I7151" s="604">
        <f t="shared" si="572"/>
        <v>184</v>
      </c>
      <c r="J7151" s="55">
        <f t="shared" si="571"/>
        <v>2022</v>
      </c>
    </row>
    <row r="7152" spans="1:10" s="9" customFormat="1" x14ac:dyDescent="0.25">
      <c r="A7152" s="441">
        <v>44749</v>
      </c>
      <c r="B7152" s="55" t="str">
        <f t="shared" si="568"/>
        <v>JULIO</v>
      </c>
      <c r="C7152" s="55">
        <f t="shared" si="569"/>
        <v>27</v>
      </c>
      <c r="D7152" s="55" t="str">
        <f t="shared" si="570"/>
        <v>JUEVES</v>
      </c>
      <c r="E7152" s="422">
        <v>256695</v>
      </c>
      <c r="F7152" s="621" t="str">
        <f>IFERROR(VLOOKUP(E7152,BD!$L$2:$R$245,2,0),0)</f>
        <v>POWERADE 3MORA+3FRUT PET 473MLX6</v>
      </c>
      <c r="G7152" s="419">
        <v>2250</v>
      </c>
      <c r="H7152" s="643">
        <f>+IFERROR(VLOOKUP(E7152,BD!$L$3:$R$100,4,FALSE),0)</f>
        <v>0.46</v>
      </c>
      <c r="I7152" s="604">
        <f t="shared" si="572"/>
        <v>1035</v>
      </c>
      <c r="J7152" s="55">
        <f t="shared" si="571"/>
        <v>2022</v>
      </c>
    </row>
    <row r="7153" spans="1:10" s="9" customFormat="1" x14ac:dyDescent="0.25">
      <c r="A7153" s="441">
        <v>44749</v>
      </c>
      <c r="B7153" s="55" t="str">
        <f t="shared" si="568"/>
        <v>JULIO</v>
      </c>
      <c r="C7153" s="55">
        <f t="shared" si="569"/>
        <v>27</v>
      </c>
      <c r="D7153" s="55" t="str">
        <f t="shared" si="570"/>
        <v>JUEVES</v>
      </c>
      <c r="E7153" s="422" t="s">
        <v>249</v>
      </c>
      <c r="F7153" s="621" t="str">
        <f>IFERROR(VLOOKUP(E7153,BD!$L$2:$R$245,2,0),0)</f>
        <v>3CC SA + 3IK SA 600ML X 6 PUC</v>
      </c>
      <c r="G7153" s="419">
        <v>200</v>
      </c>
      <c r="H7153" s="643">
        <f>+IFERROR(VLOOKUP(E7153,BD!$L$3:$R$100,4,FALSE),0)</f>
        <v>0.46</v>
      </c>
      <c r="I7153" s="604">
        <f t="shared" si="572"/>
        <v>92</v>
      </c>
      <c r="J7153" s="55">
        <f t="shared" si="571"/>
        <v>2022</v>
      </c>
    </row>
    <row r="7154" spans="1:10" s="9" customFormat="1" x14ac:dyDescent="0.25">
      <c r="A7154" s="441">
        <v>44749</v>
      </c>
      <c r="B7154" s="55" t="str">
        <f t="shared" si="568"/>
        <v>JULIO</v>
      </c>
      <c r="C7154" s="55">
        <f t="shared" si="569"/>
        <v>27</v>
      </c>
      <c r="D7154" s="55" t="str">
        <f t="shared" si="570"/>
        <v>JUEVES</v>
      </c>
      <c r="E7154" s="422">
        <v>256772</v>
      </c>
      <c r="F7154" s="621" t="str">
        <f>IFERROR(VLOOKUP(E7154,BD!$L$2:$R$245,2,0),0)</f>
        <v>2KI + 2FN +1FP + 1SP 500ML X 6</v>
      </c>
      <c r="G7154" s="419">
        <v>750</v>
      </c>
      <c r="H7154" s="643">
        <f>+IFERROR(VLOOKUP(E7154,BD!$L$3:$R$100,4,FALSE),0)</f>
        <v>0.46</v>
      </c>
      <c r="I7154" s="604">
        <f t="shared" si="572"/>
        <v>345</v>
      </c>
      <c r="J7154" s="55">
        <f t="shared" si="571"/>
        <v>2022</v>
      </c>
    </row>
    <row r="7155" spans="1:10" s="9" customFormat="1" x14ac:dyDescent="0.25">
      <c r="A7155" s="441"/>
      <c r="B7155" s="55" t="str">
        <f t="shared" si="568"/>
        <v>ENERO</v>
      </c>
      <c r="C7155" s="55">
        <f t="shared" si="569"/>
        <v>1</v>
      </c>
      <c r="D7155" s="55" t="str">
        <f t="shared" si="570"/>
        <v>SÁBADO</v>
      </c>
      <c r="E7155" s="422"/>
      <c r="F7155" s="621">
        <f>IFERROR(VLOOKUP(E7155,BD!$L$2:$R$245,2,0),0)</f>
        <v>0</v>
      </c>
      <c r="G7155" s="419"/>
      <c r="H7155" s="643">
        <f>+IFERROR(VLOOKUP(E7155,BD!$L$3:$R$100,4,FALSE),0)</f>
        <v>0</v>
      </c>
      <c r="I7155" s="604">
        <f t="shared" si="572"/>
        <v>0</v>
      </c>
      <c r="J7155" s="55">
        <f t="shared" si="571"/>
        <v>1900</v>
      </c>
    </row>
    <row r="7156" spans="1:10" s="9" customFormat="1" x14ac:dyDescent="0.25">
      <c r="A7156" s="441"/>
      <c r="B7156" s="55" t="str">
        <f t="shared" si="568"/>
        <v>ENERO</v>
      </c>
      <c r="C7156" s="55">
        <f t="shared" si="569"/>
        <v>1</v>
      </c>
      <c r="D7156" s="55" t="str">
        <f t="shared" si="570"/>
        <v>SÁBADO</v>
      </c>
      <c r="E7156" s="422"/>
      <c r="F7156" s="621">
        <f>IFERROR(VLOOKUP(E7156,BD!$L$2:$R$245,2,0),0)</f>
        <v>0</v>
      </c>
      <c r="G7156" s="419"/>
      <c r="H7156" s="643">
        <f>+IFERROR(VLOOKUP(E7156,BD!$L$3:$R$100,4,FALSE),0)</f>
        <v>0</v>
      </c>
      <c r="I7156" s="604">
        <f t="shared" si="572"/>
        <v>0</v>
      </c>
      <c r="J7156" s="55">
        <f t="shared" si="571"/>
        <v>1900</v>
      </c>
    </row>
    <row r="7157" spans="1:10" s="9" customFormat="1" x14ac:dyDescent="0.25">
      <c r="A7157" s="441"/>
      <c r="B7157" s="55" t="str">
        <f t="shared" si="568"/>
        <v>ENERO</v>
      </c>
      <c r="C7157" s="55">
        <f t="shared" si="569"/>
        <v>1</v>
      </c>
      <c r="D7157" s="55" t="str">
        <f t="shared" si="570"/>
        <v>SÁBADO</v>
      </c>
      <c r="E7157" s="422"/>
      <c r="F7157" s="621">
        <f>IFERROR(VLOOKUP(E7157,BD!$L$2:$R$245,2,0),0)</f>
        <v>0</v>
      </c>
      <c r="G7157" s="419"/>
      <c r="H7157" s="643">
        <f>+IFERROR(VLOOKUP(E7157,BD!$L$3:$R$100,4,FALSE),0)</f>
        <v>0</v>
      </c>
      <c r="I7157" s="604">
        <f t="shared" si="572"/>
        <v>0</v>
      </c>
      <c r="J7157" s="55">
        <f t="shared" si="571"/>
        <v>1900</v>
      </c>
    </row>
    <row r="7158" spans="1:10" s="9" customFormat="1" x14ac:dyDescent="0.25">
      <c r="A7158" s="441"/>
      <c r="B7158" s="55" t="str">
        <f t="shared" si="568"/>
        <v>ENERO</v>
      </c>
      <c r="C7158" s="55">
        <f t="shared" si="569"/>
        <v>1</v>
      </c>
      <c r="D7158" s="55" t="str">
        <f t="shared" si="570"/>
        <v>SÁBADO</v>
      </c>
      <c r="E7158" s="422"/>
      <c r="F7158" s="621">
        <f>IFERROR(VLOOKUP(E7158,BD!$L$2:$R$245,2,0),0)</f>
        <v>0</v>
      </c>
      <c r="G7158" s="419"/>
      <c r="H7158" s="643">
        <f>+IFERROR(VLOOKUP(E7158,BD!$L$3:$R$100,4,FALSE),0)</f>
        <v>0</v>
      </c>
      <c r="I7158" s="604">
        <f t="shared" si="572"/>
        <v>0</v>
      </c>
      <c r="J7158" s="55">
        <f t="shared" si="571"/>
        <v>1900</v>
      </c>
    </row>
    <row r="7159" spans="1:10" s="9" customFormat="1" x14ac:dyDescent="0.25">
      <c r="A7159" s="441"/>
      <c r="B7159" s="55" t="str">
        <f t="shared" si="568"/>
        <v>ENERO</v>
      </c>
      <c r="C7159" s="55">
        <f t="shared" si="569"/>
        <v>1</v>
      </c>
      <c r="D7159" s="55" t="str">
        <f t="shared" si="570"/>
        <v>SÁBADO</v>
      </c>
      <c r="E7159" s="422"/>
      <c r="F7159" s="621">
        <f>IFERROR(VLOOKUP(E7159,BD!$L$2:$R$245,2,0),0)</f>
        <v>0</v>
      </c>
      <c r="G7159" s="419"/>
      <c r="H7159" s="643">
        <f>+IFERROR(VLOOKUP(E7159,BD!$L$3:$R$100,4,FALSE),0)</f>
        <v>0</v>
      </c>
      <c r="I7159" s="604">
        <f t="shared" si="572"/>
        <v>0</v>
      </c>
      <c r="J7159" s="55">
        <f t="shared" si="571"/>
        <v>1900</v>
      </c>
    </row>
    <row r="7160" spans="1:10" s="9" customFormat="1" x14ac:dyDescent="0.25">
      <c r="A7160" s="441"/>
      <c r="B7160" s="55" t="str">
        <f t="shared" si="568"/>
        <v>ENERO</v>
      </c>
      <c r="C7160" s="55">
        <f t="shared" si="569"/>
        <v>1</v>
      </c>
      <c r="D7160" s="55" t="str">
        <f t="shared" si="570"/>
        <v>SÁBADO</v>
      </c>
      <c r="E7160" s="422"/>
      <c r="F7160" s="621">
        <f>IFERROR(VLOOKUP(E7160,BD!$L$2:$R$245,2,0),0)</f>
        <v>0</v>
      </c>
      <c r="G7160" s="419"/>
      <c r="H7160" s="643">
        <f>+IFERROR(VLOOKUP(E7160,BD!$L$3:$R$100,4,FALSE),0)</f>
        <v>0</v>
      </c>
      <c r="I7160" s="604">
        <f t="shared" si="572"/>
        <v>0</v>
      </c>
      <c r="J7160" s="55">
        <f t="shared" si="571"/>
        <v>1900</v>
      </c>
    </row>
    <row r="7161" spans="1:10" s="9" customFormat="1" x14ac:dyDescent="0.25">
      <c r="A7161" s="441"/>
      <c r="B7161" s="55" t="str">
        <f t="shared" si="568"/>
        <v>ENERO</v>
      </c>
      <c r="C7161" s="55">
        <f t="shared" si="569"/>
        <v>1</v>
      </c>
      <c r="D7161" s="55" t="str">
        <f t="shared" si="570"/>
        <v>SÁBADO</v>
      </c>
      <c r="E7161" s="422"/>
      <c r="F7161" s="621">
        <f>IFERROR(VLOOKUP(E7161,BD!$L$2:$R$245,2,0),0)</f>
        <v>0</v>
      </c>
      <c r="G7161" s="419"/>
      <c r="H7161" s="643">
        <f>+IFERROR(VLOOKUP(E7161,BD!$L$3:$R$100,4,FALSE),0)</f>
        <v>0</v>
      </c>
      <c r="I7161" s="604">
        <f t="shared" si="572"/>
        <v>0</v>
      </c>
      <c r="J7161" s="55">
        <f t="shared" si="571"/>
        <v>1900</v>
      </c>
    </row>
    <row r="7162" spans="1:10" s="9" customFormat="1" x14ac:dyDescent="0.25">
      <c r="A7162" s="441"/>
      <c r="B7162" s="55" t="str">
        <f t="shared" si="568"/>
        <v>ENERO</v>
      </c>
      <c r="C7162" s="55">
        <f t="shared" si="569"/>
        <v>1</v>
      </c>
      <c r="D7162" s="55" t="str">
        <f t="shared" si="570"/>
        <v>SÁBADO</v>
      </c>
      <c r="E7162" s="422"/>
      <c r="F7162" s="621">
        <f>IFERROR(VLOOKUP(E7162,BD!$L$2:$R$245,2,0),0)</f>
        <v>0</v>
      </c>
      <c r="G7162" s="419"/>
      <c r="H7162" s="643">
        <f>+IFERROR(VLOOKUP(E7162,BD!$L$3:$R$100,4,FALSE),0)</f>
        <v>0</v>
      </c>
      <c r="I7162" s="604">
        <f t="shared" si="572"/>
        <v>0</v>
      </c>
      <c r="J7162" s="55">
        <f t="shared" si="571"/>
        <v>1900</v>
      </c>
    </row>
    <row r="7163" spans="1:10" s="9" customFormat="1" x14ac:dyDescent="0.25">
      <c r="A7163" s="441"/>
      <c r="B7163" s="55" t="str">
        <f t="shared" si="568"/>
        <v>ENERO</v>
      </c>
      <c r="C7163" s="55">
        <f t="shared" si="569"/>
        <v>1</v>
      </c>
      <c r="D7163" s="55" t="str">
        <f t="shared" si="570"/>
        <v>SÁBADO</v>
      </c>
      <c r="E7163" s="422"/>
      <c r="F7163" s="621">
        <f>IFERROR(VLOOKUP(E7163,BD!$L$2:$R$245,2,0),0)</f>
        <v>0</v>
      </c>
      <c r="G7163" s="419"/>
      <c r="H7163" s="643">
        <f>+IFERROR(VLOOKUP(E7163,BD!$L$3:$R$100,4,FALSE),0)</f>
        <v>0</v>
      </c>
      <c r="I7163" s="604">
        <f t="shared" si="572"/>
        <v>0</v>
      </c>
      <c r="J7163" s="55">
        <f t="shared" si="571"/>
        <v>1900</v>
      </c>
    </row>
    <row r="7164" spans="1:10" s="9" customFormat="1" x14ac:dyDescent="0.25">
      <c r="A7164" s="441"/>
      <c r="B7164" s="55" t="str">
        <f t="shared" si="568"/>
        <v>ENERO</v>
      </c>
      <c r="C7164" s="55">
        <f t="shared" si="569"/>
        <v>1</v>
      </c>
      <c r="D7164" s="55" t="str">
        <f t="shared" si="570"/>
        <v>SÁBADO</v>
      </c>
      <c r="E7164" s="422"/>
      <c r="F7164" s="621">
        <f>IFERROR(VLOOKUP(E7164,BD!$L$2:$R$245,2,0),0)</f>
        <v>0</v>
      </c>
      <c r="G7164" s="419"/>
      <c r="H7164" s="643">
        <f>+IFERROR(VLOOKUP(E7164,BD!$L$3:$R$100,4,FALSE),0)</f>
        <v>0</v>
      </c>
      <c r="I7164" s="604">
        <f t="shared" si="572"/>
        <v>0</v>
      </c>
      <c r="J7164" s="55">
        <f t="shared" si="571"/>
        <v>1900</v>
      </c>
    </row>
    <row r="7165" spans="1:10" s="9" customFormat="1" x14ac:dyDescent="0.25">
      <c r="A7165" s="441"/>
      <c r="B7165" s="55" t="str">
        <f t="shared" ref="B7165:B7228" si="573">UPPER(TEXT(A7165,"MMMM"))</f>
        <v>ENERO</v>
      </c>
      <c r="C7165" s="55">
        <f t="shared" ref="C7165:C7228" si="574">WEEKNUM(A7165,16)</f>
        <v>1</v>
      </c>
      <c r="D7165" s="55" t="str">
        <f t="shared" ref="D7165:D7228" si="575">UPPER(TEXT(A7165,"DDDD"))</f>
        <v>SÁBADO</v>
      </c>
      <c r="E7165" s="422"/>
      <c r="F7165" s="621">
        <f>IFERROR(VLOOKUP(E7165,BD!$L$2:$R$245,2,0),0)</f>
        <v>0</v>
      </c>
      <c r="G7165" s="419"/>
      <c r="H7165" s="643">
        <f>+IFERROR(VLOOKUP(E7165,BD!$L$3:$R$100,4,FALSE),0)</f>
        <v>0</v>
      </c>
      <c r="I7165" s="604">
        <f t="shared" si="572"/>
        <v>0</v>
      </c>
      <c r="J7165" s="55">
        <f t="shared" ref="J7165:J7228" si="576">+YEAR(A7165)</f>
        <v>1900</v>
      </c>
    </row>
    <row r="7166" spans="1:10" s="9" customFormat="1" x14ac:dyDescent="0.25">
      <c r="A7166" s="441"/>
      <c r="B7166" s="55" t="str">
        <f t="shared" si="573"/>
        <v>ENERO</v>
      </c>
      <c r="C7166" s="55">
        <f t="shared" si="574"/>
        <v>1</v>
      </c>
      <c r="D7166" s="55" t="str">
        <f t="shared" si="575"/>
        <v>SÁBADO</v>
      </c>
      <c r="E7166" s="422"/>
      <c r="F7166" s="621">
        <f>IFERROR(VLOOKUP(E7166,BD!$L$2:$R$245,2,0),0)</f>
        <v>0</v>
      </c>
      <c r="G7166" s="419"/>
      <c r="H7166" s="643">
        <f>+IFERROR(VLOOKUP(E7166,BD!$L$3:$R$100,4,FALSE),0)</f>
        <v>0</v>
      </c>
      <c r="I7166" s="604">
        <f t="shared" si="572"/>
        <v>0</v>
      </c>
      <c r="J7166" s="55">
        <f t="shared" si="576"/>
        <v>1900</v>
      </c>
    </row>
    <row r="7167" spans="1:10" s="9" customFormat="1" x14ac:dyDescent="0.25">
      <c r="A7167" s="441"/>
      <c r="B7167" s="55" t="str">
        <f t="shared" si="573"/>
        <v>ENERO</v>
      </c>
      <c r="C7167" s="55">
        <f t="shared" si="574"/>
        <v>1</v>
      </c>
      <c r="D7167" s="55" t="str">
        <f t="shared" si="575"/>
        <v>SÁBADO</v>
      </c>
      <c r="E7167" s="422"/>
      <c r="F7167" s="621">
        <f>IFERROR(VLOOKUP(E7167,BD!$L$2:$R$245,2,0),0)</f>
        <v>0</v>
      </c>
      <c r="G7167" s="419"/>
      <c r="H7167" s="643">
        <f>+IFERROR(VLOOKUP(E7167,BD!$L$3:$R$100,4,FALSE),0)</f>
        <v>0</v>
      </c>
      <c r="I7167" s="604">
        <f t="shared" si="572"/>
        <v>0</v>
      </c>
      <c r="J7167" s="55">
        <f t="shared" si="576"/>
        <v>1900</v>
      </c>
    </row>
    <row r="7168" spans="1:10" s="9" customFormat="1" x14ac:dyDescent="0.25">
      <c r="A7168" s="441"/>
      <c r="B7168" s="55" t="str">
        <f t="shared" si="573"/>
        <v>ENERO</v>
      </c>
      <c r="C7168" s="55">
        <f t="shared" si="574"/>
        <v>1</v>
      </c>
      <c r="D7168" s="55" t="str">
        <f t="shared" si="575"/>
        <v>SÁBADO</v>
      </c>
      <c r="E7168" s="422"/>
      <c r="F7168" s="621">
        <f>IFERROR(VLOOKUP(E7168,BD!$L$2:$R$245,2,0),0)</f>
        <v>0</v>
      </c>
      <c r="G7168" s="419"/>
      <c r="H7168" s="643">
        <f>+IFERROR(VLOOKUP(E7168,BD!$L$3:$R$100,4,FALSE),0)</f>
        <v>0</v>
      </c>
      <c r="I7168" s="604">
        <f t="shared" si="572"/>
        <v>0</v>
      </c>
      <c r="J7168" s="55">
        <f t="shared" si="576"/>
        <v>1900</v>
      </c>
    </row>
    <row r="7169" spans="1:10" s="9" customFormat="1" x14ac:dyDescent="0.25">
      <c r="A7169" s="441"/>
      <c r="B7169" s="55" t="str">
        <f t="shared" si="573"/>
        <v>ENERO</v>
      </c>
      <c r="C7169" s="55">
        <f t="shared" si="574"/>
        <v>1</v>
      </c>
      <c r="D7169" s="55" t="str">
        <f t="shared" si="575"/>
        <v>SÁBADO</v>
      </c>
      <c r="E7169" s="422"/>
      <c r="F7169" s="621">
        <f>IFERROR(VLOOKUP(E7169,BD!$L$2:$R$245,2,0),0)</f>
        <v>0</v>
      </c>
      <c r="G7169" s="419"/>
      <c r="H7169" s="643">
        <f>+IFERROR(VLOOKUP(E7169,BD!$L$3:$R$100,4,FALSE),0)</f>
        <v>0</v>
      </c>
      <c r="I7169" s="604">
        <f t="shared" si="572"/>
        <v>0</v>
      </c>
      <c r="J7169" s="55">
        <f t="shared" si="576"/>
        <v>1900</v>
      </c>
    </row>
    <row r="7170" spans="1:10" s="9" customFormat="1" x14ac:dyDescent="0.25">
      <c r="A7170" s="441"/>
      <c r="B7170" s="55" t="str">
        <f t="shared" si="573"/>
        <v>ENERO</v>
      </c>
      <c r="C7170" s="55">
        <f t="shared" si="574"/>
        <v>1</v>
      </c>
      <c r="D7170" s="55" t="str">
        <f t="shared" si="575"/>
        <v>SÁBADO</v>
      </c>
      <c r="E7170" s="422"/>
      <c r="F7170" s="621">
        <f>IFERROR(VLOOKUP(E7170,BD!$L$2:$R$245,2,0),0)</f>
        <v>0</v>
      </c>
      <c r="G7170" s="419"/>
      <c r="H7170" s="643">
        <f>+IFERROR(VLOOKUP(E7170,BD!$L$3:$R$100,4,FALSE),0)</f>
        <v>0</v>
      </c>
      <c r="I7170" s="604">
        <f t="shared" si="572"/>
        <v>0</v>
      </c>
      <c r="J7170" s="55">
        <f t="shared" si="576"/>
        <v>1900</v>
      </c>
    </row>
    <row r="7171" spans="1:10" s="9" customFormat="1" x14ac:dyDescent="0.25">
      <c r="A7171" s="441"/>
      <c r="B7171" s="55" t="str">
        <f t="shared" si="573"/>
        <v>ENERO</v>
      </c>
      <c r="C7171" s="55">
        <f t="shared" si="574"/>
        <v>1</v>
      </c>
      <c r="D7171" s="55" t="str">
        <f t="shared" si="575"/>
        <v>SÁBADO</v>
      </c>
      <c r="E7171" s="422"/>
      <c r="F7171" s="621">
        <f>IFERROR(VLOOKUP(E7171,BD!$L$2:$R$245,2,0),0)</f>
        <v>0</v>
      </c>
      <c r="G7171" s="419"/>
      <c r="H7171" s="643">
        <f>+IFERROR(VLOOKUP(E7171,BD!$L$3:$R$100,4,FALSE),0)</f>
        <v>0</v>
      </c>
      <c r="I7171" s="604">
        <f t="shared" si="572"/>
        <v>0</v>
      </c>
      <c r="J7171" s="55">
        <f t="shared" si="576"/>
        <v>1900</v>
      </c>
    </row>
    <row r="7172" spans="1:10" s="9" customFormat="1" x14ac:dyDescent="0.25">
      <c r="A7172" s="441"/>
      <c r="B7172" s="55" t="str">
        <f t="shared" si="573"/>
        <v>ENERO</v>
      </c>
      <c r="C7172" s="55">
        <f t="shared" si="574"/>
        <v>1</v>
      </c>
      <c r="D7172" s="55" t="str">
        <f t="shared" si="575"/>
        <v>SÁBADO</v>
      </c>
      <c r="E7172" s="422"/>
      <c r="F7172" s="621">
        <f>IFERROR(VLOOKUP(E7172,BD!$L$2:$R$245,2,0),0)</f>
        <v>0</v>
      </c>
      <c r="G7172" s="419"/>
      <c r="H7172" s="643">
        <f>+IFERROR(VLOOKUP(E7172,BD!$L$3:$R$100,4,FALSE),0)</f>
        <v>0</v>
      </c>
      <c r="I7172" s="604">
        <f t="shared" ref="I7172:I7235" si="577">+G7172*H7172</f>
        <v>0</v>
      </c>
      <c r="J7172" s="55">
        <f t="shared" si="576"/>
        <v>1900</v>
      </c>
    </row>
    <row r="7173" spans="1:10" s="9" customFormat="1" x14ac:dyDescent="0.25">
      <c r="A7173" s="441"/>
      <c r="B7173" s="55" t="str">
        <f t="shared" si="573"/>
        <v>ENERO</v>
      </c>
      <c r="C7173" s="55">
        <f t="shared" si="574"/>
        <v>1</v>
      </c>
      <c r="D7173" s="55" t="str">
        <f t="shared" si="575"/>
        <v>SÁBADO</v>
      </c>
      <c r="E7173" s="422"/>
      <c r="F7173" s="621">
        <f>IFERROR(VLOOKUP(E7173,BD!$L$2:$R$245,2,0),0)</f>
        <v>0</v>
      </c>
      <c r="G7173" s="419"/>
      <c r="H7173" s="643">
        <f>+IFERROR(VLOOKUP(E7173,BD!$L$3:$R$100,4,FALSE),0)</f>
        <v>0</v>
      </c>
      <c r="I7173" s="604">
        <f t="shared" si="577"/>
        <v>0</v>
      </c>
      <c r="J7173" s="55">
        <f t="shared" si="576"/>
        <v>1900</v>
      </c>
    </row>
    <row r="7174" spans="1:10" s="9" customFormat="1" x14ac:dyDescent="0.25">
      <c r="A7174" s="441"/>
      <c r="B7174" s="55" t="str">
        <f t="shared" si="573"/>
        <v>ENERO</v>
      </c>
      <c r="C7174" s="55">
        <f t="shared" si="574"/>
        <v>1</v>
      </c>
      <c r="D7174" s="55" t="str">
        <f t="shared" si="575"/>
        <v>SÁBADO</v>
      </c>
      <c r="E7174" s="422"/>
      <c r="F7174" s="621">
        <f>IFERROR(VLOOKUP(E7174,BD!$L$2:$R$245,2,0),0)</f>
        <v>0</v>
      </c>
      <c r="G7174" s="419"/>
      <c r="H7174" s="643">
        <f>+IFERROR(VLOOKUP(E7174,BD!$L$3:$R$100,4,FALSE),0)</f>
        <v>0</v>
      </c>
      <c r="I7174" s="604">
        <f t="shared" si="577"/>
        <v>0</v>
      </c>
      <c r="J7174" s="55">
        <f t="shared" si="576"/>
        <v>1900</v>
      </c>
    </row>
    <row r="7175" spans="1:10" s="9" customFormat="1" x14ac:dyDescent="0.25">
      <c r="A7175" s="441"/>
      <c r="B7175" s="55" t="str">
        <f t="shared" si="573"/>
        <v>ENERO</v>
      </c>
      <c r="C7175" s="55">
        <f t="shared" si="574"/>
        <v>1</v>
      </c>
      <c r="D7175" s="55" t="str">
        <f t="shared" si="575"/>
        <v>SÁBADO</v>
      </c>
      <c r="E7175" s="422"/>
      <c r="F7175" s="621">
        <f>IFERROR(VLOOKUP(E7175,BD!$L$2:$R$245,2,0),0)</f>
        <v>0</v>
      </c>
      <c r="G7175" s="419"/>
      <c r="H7175" s="643">
        <f>+IFERROR(VLOOKUP(E7175,BD!$L$3:$R$100,4,FALSE),0)</f>
        <v>0</v>
      </c>
      <c r="I7175" s="604">
        <f t="shared" si="577"/>
        <v>0</v>
      </c>
      <c r="J7175" s="55">
        <f t="shared" si="576"/>
        <v>1900</v>
      </c>
    </row>
    <row r="7176" spans="1:10" s="9" customFormat="1" x14ac:dyDescent="0.25">
      <c r="A7176" s="441"/>
      <c r="B7176" s="55" t="str">
        <f t="shared" si="573"/>
        <v>ENERO</v>
      </c>
      <c r="C7176" s="55">
        <f t="shared" si="574"/>
        <v>1</v>
      </c>
      <c r="D7176" s="55" t="str">
        <f t="shared" si="575"/>
        <v>SÁBADO</v>
      </c>
      <c r="E7176" s="422"/>
      <c r="F7176" s="621">
        <f>IFERROR(VLOOKUP(E7176,BD!$L$2:$R$245,2,0),0)</f>
        <v>0</v>
      </c>
      <c r="G7176" s="419"/>
      <c r="H7176" s="643">
        <f>+IFERROR(VLOOKUP(E7176,BD!$L$3:$R$100,4,FALSE),0)</f>
        <v>0</v>
      </c>
      <c r="I7176" s="604">
        <f t="shared" si="577"/>
        <v>0</v>
      </c>
      <c r="J7176" s="55">
        <f t="shared" si="576"/>
        <v>1900</v>
      </c>
    </row>
    <row r="7177" spans="1:10" s="9" customFormat="1" x14ac:dyDescent="0.25">
      <c r="A7177" s="441"/>
      <c r="B7177" s="55" t="str">
        <f t="shared" si="573"/>
        <v>ENERO</v>
      </c>
      <c r="C7177" s="55">
        <f t="shared" si="574"/>
        <v>1</v>
      </c>
      <c r="D7177" s="55" t="str">
        <f t="shared" si="575"/>
        <v>SÁBADO</v>
      </c>
      <c r="E7177" s="422"/>
      <c r="F7177" s="621">
        <f>IFERROR(VLOOKUP(E7177,BD!$L$2:$R$245,2,0),0)</f>
        <v>0</v>
      </c>
      <c r="G7177" s="419"/>
      <c r="H7177" s="643">
        <f>+IFERROR(VLOOKUP(E7177,BD!$L$3:$R$100,4,FALSE),0)</f>
        <v>0</v>
      </c>
      <c r="I7177" s="604">
        <f t="shared" si="577"/>
        <v>0</v>
      </c>
      <c r="J7177" s="55">
        <f t="shared" si="576"/>
        <v>1900</v>
      </c>
    </row>
    <row r="7178" spans="1:10" s="9" customFormat="1" x14ac:dyDescent="0.25">
      <c r="A7178" s="441"/>
      <c r="B7178" s="55" t="str">
        <f t="shared" si="573"/>
        <v>ENERO</v>
      </c>
      <c r="C7178" s="55">
        <f t="shared" si="574"/>
        <v>1</v>
      </c>
      <c r="D7178" s="55" t="str">
        <f t="shared" si="575"/>
        <v>SÁBADO</v>
      </c>
      <c r="E7178" s="422"/>
      <c r="F7178" s="621">
        <f>IFERROR(VLOOKUP(E7178,BD!$L$2:$R$245,2,0),0)</f>
        <v>0</v>
      </c>
      <c r="G7178" s="419"/>
      <c r="H7178" s="643">
        <f>+IFERROR(VLOOKUP(E7178,BD!$L$3:$R$100,4,FALSE),0)</f>
        <v>0</v>
      </c>
      <c r="I7178" s="604">
        <f t="shared" si="577"/>
        <v>0</v>
      </c>
      <c r="J7178" s="55">
        <f t="shared" si="576"/>
        <v>1900</v>
      </c>
    </row>
    <row r="7179" spans="1:10" s="9" customFormat="1" x14ac:dyDescent="0.25">
      <c r="A7179" s="441"/>
      <c r="B7179" s="55" t="str">
        <f t="shared" si="573"/>
        <v>ENERO</v>
      </c>
      <c r="C7179" s="55">
        <f t="shared" si="574"/>
        <v>1</v>
      </c>
      <c r="D7179" s="55" t="str">
        <f t="shared" si="575"/>
        <v>SÁBADO</v>
      </c>
      <c r="E7179" s="422"/>
      <c r="F7179" s="621">
        <f>IFERROR(VLOOKUP(E7179,BD!$L$2:$R$245,2,0),0)</f>
        <v>0</v>
      </c>
      <c r="G7179" s="419"/>
      <c r="H7179" s="643">
        <f>+IFERROR(VLOOKUP(E7179,BD!$L$3:$R$100,4,FALSE),0)</f>
        <v>0</v>
      </c>
      <c r="I7179" s="604">
        <f t="shared" si="577"/>
        <v>0</v>
      </c>
      <c r="J7179" s="55">
        <f t="shared" si="576"/>
        <v>1900</v>
      </c>
    </row>
    <row r="7180" spans="1:10" s="9" customFormat="1" x14ac:dyDescent="0.25">
      <c r="A7180" s="441"/>
      <c r="B7180" s="55" t="str">
        <f t="shared" si="573"/>
        <v>ENERO</v>
      </c>
      <c r="C7180" s="55">
        <f t="shared" si="574"/>
        <v>1</v>
      </c>
      <c r="D7180" s="55" t="str">
        <f t="shared" si="575"/>
        <v>SÁBADO</v>
      </c>
      <c r="E7180" s="422"/>
      <c r="F7180" s="621">
        <f>IFERROR(VLOOKUP(E7180,BD!$L$2:$R$245,2,0),0)</f>
        <v>0</v>
      </c>
      <c r="G7180" s="419"/>
      <c r="H7180" s="643">
        <f>+IFERROR(VLOOKUP(E7180,BD!$L$3:$R$100,4,FALSE),0)</f>
        <v>0</v>
      </c>
      <c r="I7180" s="604">
        <f t="shared" si="577"/>
        <v>0</v>
      </c>
      <c r="J7180" s="55">
        <f t="shared" si="576"/>
        <v>1900</v>
      </c>
    </row>
    <row r="7181" spans="1:10" s="9" customFormat="1" x14ac:dyDescent="0.25">
      <c r="A7181" s="441"/>
      <c r="B7181" s="55" t="str">
        <f t="shared" si="573"/>
        <v>ENERO</v>
      </c>
      <c r="C7181" s="55">
        <f t="shared" si="574"/>
        <v>1</v>
      </c>
      <c r="D7181" s="55" t="str">
        <f t="shared" si="575"/>
        <v>SÁBADO</v>
      </c>
      <c r="E7181" s="422"/>
      <c r="F7181" s="621">
        <f>IFERROR(VLOOKUP(E7181,BD!$L$2:$R$245,2,0),0)</f>
        <v>0</v>
      </c>
      <c r="G7181" s="419"/>
      <c r="H7181" s="643">
        <f>+IFERROR(VLOOKUP(E7181,BD!$L$3:$R$100,4,FALSE),0)</f>
        <v>0</v>
      </c>
      <c r="I7181" s="604">
        <f t="shared" si="577"/>
        <v>0</v>
      </c>
      <c r="J7181" s="55">
        <f t="shared" si="576"/>
        <v>1900</v>
      </c>
    </row>
    <row r="7182" spans="1:10" s="9" customFormat="1" x14ac:dyDescent="0.25">
      <c r="A7182" s="441"/>
      <c r="B7182" s="55" t="str">
        <f t="shared" si="573"/>
        <v>ENERO</v>
      </c>
      <c r="C7182" s="55">
        <f t="shared" si="574"/>
        <v>1</v>
      </c>
      <c r="D7182" s="55" t="str">
        <f t="shared" si="575"/>
        <v>SÁBADO</v>
      </c>
      <c r="E7182" s="422"/>
      <c r="F7182" s="621">
        <f>IFERROR(VLOOKUP(E7182,BD!$L$2:$R$245,2,0),0)</f>
        <v>0</v>
      </c>
      <c r="G7182" s="419"/>
      <c r="H7182" s="643">
        <f>+IFERROR(VLOOKUP(E7182,BD!$L$3:$R$100,4,FALSE),0)</f>
        <v>0</v>
      </c>
      <c r="I7182" s="604">
        <f t="shared" si="577"/>
        <v>0</v>
      </c>
      <c r="J7182" s="55">
        <f t="shared" si="576"/>
        <v>1900</v>
      </c>
    </row>
    <row r="7183" spans="1:10" s="9" customFormat="1" x14ac:dyDescent="0.25">
      <c r="A7183" s="441"/>
      <c r="B7183" s="55" t="str">
        <f t="shared" si="573"/>
        <v>ENERO</v>
      </c>
      <c r="C7183" s="55">
        <f t="shared" si="574"/>
        <v>1</v>
      </c>
      <c r="D7183" s="55" t="str">
        <f t="shared" si="575"/>
        <v>SÁBADO</v>
      </c>
      <c r="E7183" s="422"/>
      <c r="F7183" s="621">
        <f>IFERROR(VLOOKUP(E7183,BD!$L$2:$R$245,2,0),0)</f>
        <v>0</v>
      </c>
      <c r="G7183" s="419"/>
      <c r="H7183" s="643">
        <f>+IFERROR(VLOOKUP(E7183,BD!$L$3:$R$100,4,FALSE),0)</f>
        <v>0</v>
      </c>
      <c r="I7183" s="604">
        <f t="shared" si="577"/>
        <v>0</v>
      </c>
      <c r="J7183" s="55">
        <f t="shared" si="576"/>
        <v>1900</v>
      </c>
    </row>
    <row r="7184" spans="1:10" s="9" customFormat="1" x14ac:dyDescent="0.25">
      <c r="A7184" s="441"/>
      <c r="B7184" s="55" t="str">
        <f t="shared" si="573"/>
        <v>ENERO</v>
      </c>
      <c r="C7184" s="55">
        <f t="shared" si="574"/>
        <v>1</v>
      </c>
      <c r="D7184" s="55" t="str">
        <f t="shared" si="575"/>
        <v>SÁBADO</v>
      </c>
      <c r="E7184" s="422"/>
      <c r="F7184" s="621">
        <f>IFERROR(VLOOKUP(E7184,BD!$L$2:$R$245,2,0),0)</f>
        <v>0</v>
      </c>
      <c r="G7184" s="419"/>
      <c r="H7184" s="643">
        <f>+IFERROR(VLOOKUP(E7184,BD!$L$3:$R$100,4,FALSE),0)</f>
        <v>0</v>
      </c>
      <c r="I7184" s="604">
        <f t="shared" si="577"/>
        <v>0</v>
      </c>
      <c r="J7184" s="55">
        <f t="shared" si="576"/>
        <v>1900</v>
      </c>
    </row>
    <row r="7185" spans="1:10" s="9" customFormat="1" x14ac:dyDescent="0.25">
      <c r="A7185" s="441"/>
      <c r="B7185" s="55" t="str">
        <f t="shared" si="573"/>
        <v>ENERO</v>
      </c>
      <c r="C7185" s="55">
        <f t="shared" si="574"/>
        <v>1</v>
      </c>
      <c r="D7185" s="55" t="str">
        <f t="shared" si="575"/>
        <v>SÁBADO</v>
      </c>
      <c r="E7185" s="422"/>
      <c r="F7185" s="621">
        <f>IFERROR(VLOOKUP(E7185,BD!$L$2:$R$245,2,0),0)</f>
        <v>0</v>
      </c>
      <c r="G7185" s="419"/>
      <c r="H7185" s="643">
        <f>+IFERROR(VLOOKUP(E7185,BD!$L$3:$R$100,4,FALSE),0)</f>
        <v>0</v>
      </c>
      <c r="I7185" s="604">
        <f t="shared" si="577"/>
        <v>0</v>
      </c>
      <c r="J7185" s="55">
        <f t="shared" si="576"/>
        <v>1900</v>
      </c>
    </row>
    <row r="7186" spans="1:10" s="9" customFormat="1" x14ac:dyDescent="0.25">
      <c r="A7186" s="441"/>
      <c r="B7186" s="55" t="str">
        <f t="shared" si="573"/>
        <v>ENERO</v>
      </c>
      <c r="C7186" s="55">
        <f t="shared" si="574"/>
        <v>1</v>
      </c>
      <c r="D7186" s="55" t="str">
        <f t="shared" si="575"/>
        <v>SÁBADO</v>
      </c>
      <c r="E7186" s="422"/>
      <c r="F7186" s="621">
        <f>IFERROR(VLOOKUP(E7186,BD!$L$2:$R$245,2,0),0)</f>
        <v>0</v>
      </c>
      <c r="G7186" s="419"/>
      <c r="H7186" s="643">
        <f>+IFERROR(VLOOKUP(E7186,BD!$L$3:$R$100,4,FALSE),0)</f>
        <v>0</v>
      </c>
      <c r="I7186" s="604">
        <f t="shared" si="577"/>
        <v>0</v>
      </c>
      <c r="J7186" s="55">
        <f t="shared" si="576"/>
        <v>1900</v>
      </c>
    </row>
    <row r="7187" spans="1:10" s="9" customFormat="1" x14ac:dyDescent="0.25">
      <c r="A7187" s="441"/>
      <c r="B7187" s="55" t="str">
        <f t="shared" si="573"/>
        <v>ENERO</v>
      </c>
      <c r="C7187" s="55">
        <f t="shared" si="574"/>
        <v>1</v>
      </c>
      <c r="D7187" s="55" t="str">
        <f t="shared" si="575"/>
        <v>SÁBADO</v>
      </c>
      <c r="E7187" s="422"/>
      <c r="F7187" s="621">
        <f>IFERROR(VLOOKUP(E7187,BD!$L$2:$R$245,2,0),0)</f>
        <v>0</v>
      </c>
      <c r="G7187" s="419"/>
      <c r="H7187" s="643">
        <f>+IFERROR(VLOOKUP(E7187,BD!$L$3:$R$100,4,FALSE),0)</f>
        <v>0</v>
      </c>
      <c r="I7187" s="604">
        <f t="shared" si="577"/>
        <v>0</v>
      </c>
      <c r="J7187" s="55">
        <f t="shared" si="576"/>
        <v>1900</v>
      </c>
    </row>
    <row r="7188" spans="1:10" s="9" customFormat="1" x14ac:dyDescent="0.25">
      <c r="A7188" s="441"/>
      <c r="B7188" s="55" t="str">
        <f t="shared" si="573"/>
        <v>ENERO</v>
      </c>
      <c r="C7188" s="55">
        <f t="shared" si="574"/>
        <v>1</v>
      </c>
      <c r="D7188" s="55" t="str">
        <f t="shared" si="575"/>
        <v>SÁBADO</v>
      </c>
      <c r="E7188" s="422"/>
      <c r="F7188" s="621">
        <f>IFERROR(VLOOKUP(E7188,BD!$L$2:$R$245,2,0),0)</f>
        <v>0</v>
      </c>
      <c r="G7188" s="419"/>
      <c r="H7188" s="643">
        <f>+IFERROR(VLOOKUP(E7188,BD!$L$3:$R$100,4,FALSE),0)</f>
        <v>0</v>
      </c>
      <c r="I7188" s="604">
        <f t="shared" si="577"/>
        <v>0</v>
      </c>
      <c r="J7188" s="55">
        <f t="shared" si="576"/>
        <v>1900</v>
      </c>
    </row>
    <row r="7189" spans="1:10" s="9" customFormat="1" x14ac:dyDescent="0.25">
      <c r="A7189" s="441"/>
      <c r="B7189" s="55" t="str">
        <f t="shared" si="573"/>
        <v>ENERO</v>
      </c>
      <c r="C7189" s="55">
        <f t="shared" si="574"/>
        <v>1</v>
      </c>
      <c r="D7189" s="55" t="str">
        <f t="shared" si="575"/>
        <v>SÁBADO</v>
      </c>
      <c r="E7189" s="422"/>
      <c r="F7189" s="621">
        <f>IFERROR(VLOOKUP(E7189,BD!$L$2:$R$245,2,0),0)</f>
        <v>0</v>
      </c>
      <c r="G7189" s="419"/>
      <c r="H7189" s="643">
        <f>+IFERROR(VLOOKUP(E7189,BD!$L$3:$R$100,4,FALSE),0)</f>
        <v>0</v>
      </c>
      <c r="I7189" s="604">
        <f t="shared" si="577"/>
        <v>0</v>
      </c>
      <c r="J7189" s="55">
        <f t="shared" si="576"/>
        <v>1900</v>
      </c>
    </row>
    <row r="7190" spans="1:10" s="9" customFormat="1" x14ac:dyDescent="0.25">
      <c r="A7190" s="441"/>
      <c r="B7190" s="55" t="str">
        <f t="shared" si="573"/>
        <v>ENERO</v>
      </c>
      <c r="C7190" s="55">
        <f t="shared" si="574"/>
        <v>1</v>
      </c>
      <c r="D7190" s="55" t="str">
        <f t="shared" si="575"/>
        <v>SÁBADO</v>
      </c>
      <c r="E7190" s="422"/>
      <c r="F7190" s="621">
        <f>IFERROR(VLOOKUP(E7190,BD!$L$2:$R$245,2,0),0)</f>
        <v>0</v>
      </c>
      <c r="G7190" s="419"/>
      <c r="H7190" s="643">
        <f>+IFERROR(VLOOKUP(E7190,BD!$L$3:$R$100,4,FALSE),0)</f>
        <v>0</v>
      </c>
      <c r="I7190" s="604">
        <f t="shared" si="577"/>
        <v>0</v>
      </c>
      <c r="J7190" s="55">
        <f t="shared" si="576"/>
        <v>1900</v>
      </c>
    </row>
    <row r="7191" spans="1:10" s="9" customFormat="1" x14ac:dyDescent="0.25">
      <c r="A7191" s="441"/>
      <c r="B7191" s="55" t="str">
        <f t="shared" si="573"/>
        <v>ENERO</v>
      </c>
      <c r="C7191" s="55">
        <f t="shared" si="574"/>
        <v>1</v>
      </c>
      <c r="D7191" s="55" t="str">
        <f t="shared" si="575"/>
        <v>SÁBADO</v>
      </c>
      <c r="E7191" s="422"/>
      <c r="F7191" s="621">
        <f>IFERROR(VLOOKUP(E7191,BD!$L$2:$R$245,2,0),0)</f>
        <v>0</v>
      </c>
      <c r="G7191" s="419"/>
      <c r="H7191" s="643">
        <f>+IFERROR(VLOOKUP(E7191,BD!$L$3:$R$100,4,FALSE),0)</f>
        <v>0</v>
      </c>
      <c r="I7191" s="604">
        <f t="shared" si="577"/>
        <v>0</v>
      </c>
      <c r="J7191" s="55">
        <f t="shared" si="576"/>
        <v>1900</v>
      </c>
    </row>
    <row r="7192" spans="1:10" s="9" customFormat="1" x14ac:dyDescent="0.25">
      <c r="A7192" s="441"/>
      <c r="B7192" s="55" t="str">
        <f t="shared" si="573"/>
        <v>ENERO</v>
      </c>
      <c r="C7192" s="55">
        <f t="shared" si="574"/>
        <v>1</v>
      </c>
      <c r="D7192" s="55" t="str">
        <f t="shared" si="575"/>
        <v>SÁBADO</v>
      </c>
      <c r="E7192" s="422"/>
      <c r="F7192" s="621">
        <f>IFERROR(VLOOKUP(E7192,BD!$L$2:$R$245,2,0),0)</f>
        <v>0</v>
      </c>
      <c r="G7192" s="419"/>
      <c r="H7192" s="643">
        <f>+IFERROR(VLOOKUP(E7192,BD!$L$3:$R$100,4,FALSE),0)</f>
        <v>0</v>
      </c>
      <c r="I7192" s="604">
        <f t="shared" si="577"/>
        <v>0</v>
      </c>
      <c r="J7192" s="55">
        <f t="shared" si="576"/>
        <v>1900</v>
      </c>
    </row>
    <row r="7193" spans="1:10" s="9" customFormat="1" x14ac:dyDescent="0.25">
      <c r="A7193" s="441"/>
      <c r="B7193" s="55" t="str">
        <f t="shared" si="573"/>
        <v>ENERO</v>
      </c>
      <c r="C7193" s="55">
        <f t="shared" si="574"/>
        <v>1</v>
      </c>
      <c r="D7193" s="55" t="str">
        <f t="shared" si="575"/>
        <v>SÁBADO</v>
      </c>
      <c r="E7193" s="422"/>
      <c r="F7193" s="621">
        <f>IFERROR(VLOOKUP(E7193,BD!$L$2:$R$245,2,0),0)</f>
        <v>0</v>
      </c>
      <c r="G7193" s="419"/>
      <c r="H7193" s="643">
        <f>+IFERROR(VLOOKUP(E7193,BD!$L$3:$R$100,4,FALSE),0)</f>
        <v>0</v>
      </c>
      <c r="I7193" s="604">
        <f t="shared" si="577"/>
        <v>0</v>
      </c>
      <c r="J7193" s="55">
        <f t="shared" si="576"/>
        <v>1900</v>
      </c>
    </row>
    <row r="7194" spans="1:10" s="9" customFormat="1" x14ac:dyDescent="0.25">
      <c r="A7194" s="441"/>
      <c r="B7194" s="55" t="str">
        <f t="shared" si="573"/>
        <v>ENERO</v>
      </c>
      <c r="C7194" s="55">
        <f t="shared" si="574"/>
        <v>1</v>
      </c>
      <c r="D7194" s="55" t="str">
        <f t="shared" si="575"/>
        <v>SÁBADO</v>
      </c>
      <c r="E7194" s="422"/>
      <c r="F7194" s="621">
        <f>IFERROR(VLOOKUP(E7194,BD!$L$2:$R$245,2,0),0)</f>
        <v>0</v>
      </c>
      <c r="G7194" s="419"/>
      <c r="H7194" s="643">
        <f>+IFERROR(VLOOKUP(E7194,BD!$L$3:$R$100,4,FALSE),0)</f>
        <v>0</v>
      </c>
      <c r="I7194" s="604">
        <f t="shared" si="577"/>
        <v>0</v>
      </c>
      <c r="J7194" s="55">
        <f t="shared" si="576"/>
        <v>1900</v>
      </c>
    </row>
    <row r="7195" spans="1:10" s="9" customFormat="1" x14ac:dyDescent="0.25">
      <c r="A7195" s="441"/>
      <c r="B7195" s="55" t="str">
        <f t="shared" si="573"/>
        <v>ENERO</v>
      </c>
      <c r="C7195" s="55">
        <f t="shared" si="574"/>
        <v>1</v>
      </c>
      <c r="D7195" s="55" t="str">
        <f t="shared" si="575"/>
        <v>SÁBADO</v>
      </c>
      <c r="E7195" s="422"/>
      <c r="F7195" s="621">
        <f>IFERROR(VLOOKUP(E7195,BD!$L$2:$R$245,2,0),0)</f>
        <v>0</v>
      </c>
      <c r="G7195" s="419"/>
      <c r="H7195" s="643">
        <f>+IFERROR(VLOOKUP(E7195,BD!$L$3:$R$100,4,FALSE),0)</f>
        <v>0</v>
      </c>
      <c r="I7195" s="604">
        <f t="shared" si="577"/>
        <v>0</v>
      </c>
      <c r="J7195" s="55">
        <f t="shared" si="576"/>
        <v>1900</v>
      </c>
    </row>
    <row r="7196" spans="1:10" s="9" customFormat="1" x14ac:dyDescent="0.25">
      <c r="A7196" s="441"/>
      <c r="B7196" s="55" t="str">
        <f t="shared" si="573"/>
        <v>ENERO</v>
      </c>
      <c r="C7196" s="55">
        <f t="shared" si="574"/>
        <v>1</v>
      </c>
      <c r="D7196" s="55" t="str">
        <f t="shared" si="575"/>
        <v>SÁBADO</v>
      </c>
      <c r="E7196" s="422"/>
      <c r="F7196" s="621">
        <f>IFERROR(VLOOKUP(E7196,BD!$L$2:$R$245,2,0),0)</f>
        <v>0</v>
      </c>
      <c r="G7196" s="419"/>
      <c r="H7196" s="643">
        <f>+IFERROR(VLOOKUP(E7196,BD!$L$3:$R$100,4,FALSE),0)</f>
        <v>0</v>
      </c>
      <c r="I7196" s="604">
        <f t="shared" si="577"/>
        <v>0</v>
      </c>
      <c r="J7196" s="55">
        <f t="shared" si="576"/>
        <v>1900</v>
      </c>
    </row>
    <row r="7197" spans="1:10" s="9" customFormat="1" x14ac:dyDescent="0.25">
      <c r="A7197" s="441"/>
      <c r="B7197" s="55" t="str">
        <f t="shared" si="573"/>
        <v>ENERO</v>
      </c>
      <c r="C7197" s="55">
        <f t="shared" si="574"/>
        <v>1</v>
      </c>
      <c r="D7197" s="55" t="str">
        <f t="shared" si="575"/>
        <v>SÁBADO</v>
      </c>
      <c r="E7197" s="422"/>
      <c r="F7197" s="621">
        <f>IFERROR(VLOOKUP(E7197,BD!$L$2:$R$245,2,0),0)</f>
        <v>0</v>
      </c>
      <c r="G7197" s="419"/>
      <c r="H7197" s="643">
        <f>+IFERROR(VLOOKUP(E7197,BD!$L$3:$R$100,4,FALSE),0)</f>
        <v>0</v>
      </c>
      <c r="I7197" s="604">
        <f t="shared" si="577"/>
        <v>0</v>
      </c>
      <c r="J7197" s="55">
        <f t="shared" si="576"/>
        <v>1900</v>
      </c>
    </row>
    <row r="7198" spans="1:10" s="9" customFormat="1" x14ac:dyDescent="0.25">
      <c r="A7198" s="441"/>
      <c r="B7198" s="55" t="str">
        <f t="shared" si="573"/>
        <v>ENERO</v>
      </c>
      <c r="C7198" s="55">
        <f t="shared" si="574"/>
        <v>1</v>
      </c>
      <c r="D7198" s="55" t="str">
        <f t="shared" si="575"/>
        <v>SÁBADO</v>
      </c>
      <c r="E7198" s="422"/>
      <c r="F7198" s="621">
        <f>IFERROR(VLOOKUP(E7198,BD!$L$2:$R$245,2,0),0)</f>
        <v>0</v>
      </c>
      <c r="G7198" s="419"/>
      <c r="H7198" s="643">
        <f>+IFERROR(VLOOKUP(E7198,BD!$L$3:$R$100,4,FALSE),0)</f>
        <v>0</v>
      </c>
      <c r="I7198" s="604">
        <f t="shared" si="577"/>
        <v>0</v>
      </c>
      <c r="J7198" s="55">
        <f t="shared" si="576"/>
        <v>1900</v>
      </c>
    </row>
    <row r="7199" spans="1:10" s="9" customFormat="1" x14ac:dyDescent="0.25">
      <c r="A7199" s="441"/>
      <c r="B7199" s="55" t="str">
        <f t="shared" si="573"/>
        <v>ENERO</v>
      </c>
      <c r="C7199" s="55">
        <f t="shared" si="574"/>
        <v>1</v>
      </c>
      <c r="D7199" s="55" t="str">
        <f t="shared" si="575"/>
        <v>SÁBADO</v>
      </c>
      <c r="E7199" s="422"/>
      <c r="F7199" s="621">
        <f>IFERROR(VLOOKUP(E7199,BD!$L$2:$R$245,2,0),0)</f>
        <v>0</v>
      </c>
      <c r="G7199" s="419"/>
      <c r="H7199" s="643">
        <f>+IFERROR(VLOOKUP(E7199,BD!$L$3:$R$100,4,FALSE),0)</f>
        <v>0</v>
      </c>
      <c r="I7199" s="604">
        <f t="shared" si="577"/>
        <v>0</v>
      </c>
      <c r="J7199" s="55">
        <f t="shared" si="576"/>
        <v>1900</v>
      </c>
    </row>
    <row r="7200" spans="1:10" s="9" customFormat="1" x14ac:dyDescent="0.25">
      <c r="A7200" s="441"/>
      <c r="B7200" s="55" t="str">
        <f t="shared" si="573"/>
        <v>ENERO</v>
      </c>
      <c r="C7200" s="55">
        <f t="shared" si="574"/>
        <v>1</v>
      </c>
      <c r="D7200" s="55" t="str">
        <f t="shared" si="575"/>
        <v>SÁBADO</v>
      </c>
      <c r="E7200" s="422"/>
      <c r="F7200" s="621">
        <f>IFERROR(VLOOKUP(E7200,BD!$L$2:$R$245,2,0),0)</f>
        <v>0</v>
      </c>
      <c r="G7200" s="419"/>
      <c r="H7200" s="643">
        <f>+IFERROR(VLOOKUP(E7200,BD!$L$3:$R$100,4,FALSE),0)</f>
        <v>0</v>
      </c>
      <c r="I7200" s="604">
        <f t="shared" si="577"/>
        <v>0</v>
      </c>
      <c r="J7200" s="55">
        <f t="shared" si="576"/>
        <v>1900</v>
      </c>
    </row>
    <row r="7201" spans="1:10" s="9" customFormat="1" x14ac:dyDescent="0.25">
      <c r="A7201" s="441"/>
      <c r="B7201" s="55" t="str">
        <f t="shared" si="573"/>
        <v>ENERO</v>
      </c>
      <c r="C7201" s="55">
        <f t="shared" si="574"/>
        <v>1</v>
      </c>
      <c r="D7201" s="55" t="str">
        <f t="shared" si="575"/>
        <v>SÁBADO</v>
      </c>
      <c r="E7201" s="422"/>
      <c r="F7201" s="621">
        <f>IFERROR(VLOOKUP(E7201,BD!$L$2:$R$245,2,0),0)</f>
        <v>0</v>
      </c>
      <c r="G7201" s="419"/>
      <c r="H7201" s="643">
        <f>+IFERROR(VLOOKUP(E7201,BD!$L$3:$R$100,4,FALSE),0)</f>
        <v>0</v>
      </c>
      <c r="I7201" s="604">
        <f t="shared" si="577"/>
        <v>0</v>
      </c>
      <c r="J7201" s="55">
        <f t="shared" si="576"/>
        <v>1900</v>
      </c>
    </row>
    <row r="7202" spans="1:10" s="9" customFormat="1" x14ac:dyDescent="0.25">
      <c r="A7202" s="441"/>
      <c r="B7202" s="55" t="str">
        <f t="shared" si="573"/>
        <v>ENERO</v>
      </c>
      <c r="C7202" s="55">
        <f t="shared" si="574"/>
        <v>1</v>
      </c>
      <c r="D7202" s="55" t="str">
        <f t="shared" si="575"/>
        <v>SÁBADO</v>
      </c>
      <c r="E7202" s="422"/>
      <c r="F7202" s="621">
        <f>IFERROR(VLOOKUP(E7202,BD!$L$2:$R$245,2,0),0)</f>
        <v>0</v>
      </c>
      <c r="G7202" s="419"/>
      <c r="H7202" s="643">
        <f>+IFERROR(VLOOKUP(E7202,BD!$L$3:$R$100,4,FALSE),0)</f>
        <v>0</v>
      </c>
      <c r="I7202" s="604">
        <f t="shared" si="577"/>
        <v>0</v>
      </c>
      <c r="J7202" s="55">
        <f t="shared" si="576"/>
        <v>1900</v>
      </c>
    </row>
    <row r="7203" spans="1:10" s="9" customFormat="1" x14ac:dyDescent="0.25">
      <c r="A7203" s="441"/>
      <c r="B7203" s="55" t="str">
        <f t="shared" si="573"/>
        <v>ENERO</v>
      </c>
      <c r="C7203" s="55">
        <f t="shared" si="574"/>
        <v>1</v>
      </c>
      <c r="D7203" s="55" t="str">
        <f t="shared" si="575"/>
        <v>SÁBADO</v>
      </c>
      <c r="E7203" s="422"/>
      <c r="F7203" s="621">
        <f>IFERROR(VLOOKUP(E7203,BD!$L$2:$R$245,2,0),0)</f>
        <v>0</v>
      </c>
      <c r="G7203" s="419"/>
      <c r="H7203" s="643">
        <f>+IFERROR(VLOOKUP(E7203,BD!$L$3:$R$100,4,FALSE),0)</f>
        <v>0</v>
      </c>
      <c r="I7203" s="604">
        <f t="shared" si="577"/>
        <v>0</v>
      </c>
      <c r="J7203" s="55">
        <f t="shared" si="576"/>
        <v>1900</v>
      </c>
    </row>
    <row r="7204" spans="1:10" s="9" customFormat="1" x14ac:dyDescent="0.25">
      <c r="A7204" s="441"/>
      <c r="B7204" s="55" t="str">
        <f t="shared" si="573"/>
        <v>ENERO</v>
      </c>
      <c r="C7204" s="55">
        <f t="shared" si="574"/>
        <v>1</v>
      </c>
      <c r="D7204" s="55" t="str">
        <f t="shared" si="575"/>
        <v>SÁBADO</v>
      </c>
      <c r="E7204" s="422"/>
      <c r="F7204" s="621">
        <f>IFERROR(VLOOKUP(E7204,BD!$L$2:$R$245,2,0),0)</f>
        <v>0</v>
      </c>
      <c r="G7204" s="419"/>
      <c r="H7204" s="643">
        <f>+IFERROR(VLOOKUP(E7204,BD!$L$3:$R$100,4,FALSE),0)</f>
        <v>0</v>
      </c>
      <c r="I7204" s="604">
        <f t="shared" si="577"/>
        <v>0</v>
      </c>
      <c r="J7204" s="55">
        <f t="shared" si="576"/>
        <v>1900</v>
      </c>
    </row>
    <row r="7205" spans="1:10" s="9" customFormat="1" x14ac:dyDescent="0.25">
      <c r="A7205" s="441"/>
      <c r="B7205" s="55" t="str">
        <f t="shared" si="573"/>
        <v>ENERO</v>
      </c>
      <c r="C7205" s="55">
        <f t="shared" si="574"/>
        <v>1</v>
      </c>
      <c r="D7205" s="55" t="str">
        <f t="shared" si="575"/>
        <v>SÁBADO</v>
      </c>
      <c r="E7205" s="422"/>
      <c r="F7205" s="621">
        <f>IFERROR(VLOOKUP(E7205,BD!$L$2:$R$245,2,0),0)</f>
        <v>0</v>
      </c>
      <c r="G7205" s="419"/>
      <c r="H7205" s="643">
        <f>+IFERROR(VLOOKUP(E7205,BD!$L$3:$R$100,4,FALSE),0)</f>
        <v>0</v>
      </c>
      <c r="I7205" s="604">
        <f t="shared" si="577"/>
        <v>0</v>
      </c>
      <c r="J7205" s="55">
        <f t="shared" si="576"/>
        <v>1900</v>
      </c>
    </row>
    <row r="7206" spans="1:10" s="9" customFormat="1" x14ac:dyDescent="0.25">
      <c r="A7206" s="441"/>
      <c r="B7206" s="55" t="str">
        <f t="shared" si="573"/>
        <v>ENERO</v>
      </c>
      <c r="C7206" s="55">
        <f t="shared" si="574"/>
        <v>1</v>
      </c>
      <c r="D7206" s="55" t="str">
        <f t="shared" si="575"/>
        <v>SÁBADO</v>
      </c>
      <c r="E7206" s="422"/>
      <c r="F7206" s="621">
        <f>IFERROR(VLOOKUP(E7206,BD!$L$2:$R$245,2,0),0)</f>
        <v>0</v>
      </c>
      <c r="G7206" s="419"/>
      <c r="H7206" s="643">
        <f>+IFERROR(VLOOKUP(E7206,BD!$L$3:$R$100,4,FALSE),0)</f>
        <v>0</v>
      </c>
      <c r="I7206" s="604">
        <f t="shared" si="577"/>
        <v>0</v>
      </c>
      <c r="J7206" s="55">
        <f t="shared" si="576"/>
        <v>1900</v>
      </c>
    </row>
    <row r="7207" spans="1:10" s="9" customFormat="1" x14ac:dyDescent="0.25">
      <c r="A7207" s="441"/>
      <c r="B7207" s="55" t="str">
        <f t="shared" si="573"/>
        <v>ENERO</v>
      </c>
      <c r="C7207" s="55">
        <f t="shared" si="574"/>
        <v>1</v>
      </c>
      <c r="D7207" s="55" t="str">
        <f t="shared" si="575"/>
        <v>SÁBADO</v>
      </c>
      <c r="E7207" s="422"/>
      <c r="F7207" s="621">
        <f>IFERROR(VLOOKUP(E7207,BD!$L$2:$R$245,2,0),0)</f>
        <v>0</v>
      </c>
      <c r="G7207" s="419"/>
      <c r="H7207" s="643">
        <f>+IFERROR(VLOOKUP(E7207,BD!$L$3:$R$100,4,FALSE),0)</f>
        <v>0</v>
      </c>
      <c r="I7207" s="604">
        <f t="shared" si="577"/>
        <v>0</v>
      </c>
      <c r="J7207" s="55">
        <f t="shared" si="576"/>
        <v>1900</v>
      </c>
    </row>
    <row r="7208" spans="1:10" s="9" customFormat="1" x14ac:dyDescent="0.25">
      <c r="A7208" s="441"/>
      <c r="B7208" s="55" t="str">
        <f t="shared" si="573"/>
        <v>ENERO</v>
      </c>
      <c r="C7208" s="55">
        <f t="shared" si="574"/>
        <v>1</v>
      </c>
      <c r="D7208" s="55" t="str">
        <f t="shared" si="575"/>
        <v>SÁBADO</v>
      </c>
      <c r="E7208" s="422"/>
      <c r="F7208" s="621">
        <f>IFERROR(VLOOKUP(E7208,BD!$L$2:$R$245,2,0),0)</f>
        <v>0</v>
      </c>
      <c r="G7208" s="420"/>
      <c r="H7208" s="643">
        <f>+IFERROR(VLOOKUP(E7208,BD!$L$3:$R$100,4,FALSE),0)</f>
        <v>0</v>
      </c>
      <c r="I7208" s="604">
        <f t="shared" si="577"/>
        <v>0</v>
      </c>
      <c r="J7208" s="55">
        <f t="shared" si="576"/>
        <v>1900</v>
      </c>
    </row>
    <row r="7209" spans="1:10" s="9" customFormat="1" x14ac:dyDescent="0.25">
      <c r="A7209" s="441"/>
      <c r="B7209" s="55" t="str">
        <f t="shared" si="573"/>
        <v>ENERO</v>
      </c>
      <c r="C7209" s="55">
        <f t="shared" si="574"/>
        <v>1</v>
      </c>
      <c r="D7209" s="55" t="str">
        <f t="shared" si="575"/>
        <v>SÁBADO</v>
      </c>
      <c r="E7209" s="422"/>
      <c r="F7209" s="621">
        <f>IFERROR(VLOOKUP(E7209,BD!$L$2:$R$245,2,0),0)</f>
        <v>0</v>
      </c>
      <c r="G7209" s="419"/>
      <c r="H7209" s="643">
        <f>+IFERROR(VLOOKUP(E7209,BD!$L$3:$R$100,4,FALSE),0)</f>
        <v>0</v>
      </c>
      <c r="I7209" s="604">
        <f t="shared" si="577"/>
        <v>0</v>
      </c>
      <c r="J7209" s="55">
        <f t="shared" si="576"/>
        <v>1900</v>
      </c>
    </row>
    <row r="7210" spans="1:10" s="9" customFormat="1" x14ac:dyDescent="0.25">
      <c r="A7210" s="441"/>
      <c r="B7210" s="55" t="str">
        <f t="shared" si="573"/>
        <v>ENERO</v>
      </c>
      <c r="C7210" s="55">
        <f t="shared" si="574"/>
        <v>1</v>
      </c>
      <c r="D7210" s="55" t="str">
        <f t="shared" si="575"/>
        <v>SÁBADO</v>
      </c>
      <c r="E7210" s="422"/>
      <c r="F7210" s="621">
        <f>IFERROR(VLOOKUP(E7210,BD!$L$2:$R$245,2,0),0)</f>
        <v>0</v>
      </c>
      <c r="G7210" s="419"/>
      <c r="H7210" s="643">
        <f>+IFERROR(VLOOKUP(E7210,BD!$L$3:$R$100,4,FALSE),0)</f>
        <v>0</v>
      </c>
      <c r="I7210" s="604">
        <f t="shared" si="577"/>
        <v>0</v>
      </c>
      <c r="J7210" s="55">
        <f t="shared" si="576"/>
        <v>1900</v>
      </c>
    </row>
    <row r="7211" spans="1:10" s="9" customFormat="1" x14ac:dyDescent="0.25">
      <c r="A7211" s="441"/>
      <c r="B7211" s="55" t="str">
        <f t="shared" si="573"/>
        <v>ENERO</v>
      </c>
      <c r="C7211" s="55">
        <f t="shared" si="574"/>
        <v>1</v>
      </c>
      <c r="D7211" s="55" t="str">
        <f t="shared" si="575"/>
        <v>SÁBADO</v>
      </c>
      <c r="E7211" s="422"/>
      <c r="F7211" s="621">
        <f>IFERROR(VLOOKUP(E7211,BD!$L$2:$R$245,2,0),0)</f>
        <v>0</v>
      </c>
      <c r="G7211" s="420"/>
      <c r="H7211" s="643">
        <f>+IFERROR(VLOOKUP(E7211,BD!$L$3:$R$100,4,FALSE),0)</f>
        <v>0</v>
      </c>
      <c r="I7211" s="604">
        <f t="shared" si="577"/>
        <v>0</v>
      </c>
      <c r="J7211" s="55">
        <f t="shared" si="576"/>
        <v>1900</v>
      </c>
    </row>
    <row r="7212" spans="1:10" s="9" customFormat="1" x14ac:dyDescent="0.25">
      <c r="A7212" s="441"/>
      <c r="B7212" s="55" t="str">
        <f t="shared" si="573"/>
        <v>ENERO</v>
      </c>
      <c r="C7212" s="55">
        <f t="shared" si="574"/>
        <v>1</v>
      </c>
      <c r="D7212" s="55" t="str">
        <f t="shared" si="575"/>
        <v>SÁBADO</v>
      </c>
      <c r="E7212" s="422"/>
      <c r="F7212" s="621">
        <f>IFERROR(VLOOKUP(E7212,BD!$L$2:$R$245,2,0),0)</f>
        <v>0</v>
      </c>
      <c r="G7212" s="419"/>
      <c r="H7212" s="643">
        <f>+IFERROR(VLOOKUP(E7212,BD!$L$3:$R$100,4,FALSE),0)</f>
        <v>0</v>
      </c>
      <c r="I7212" s="604">
        <f t="shared" si="577"/>
        <v>0</v>
      </c>
      <c r="J7212" s="55">
        <f t="shared" si="576"/>
        <v>1900</v>
      </c>
    </row>
    <row r="7213" spans="1:10" s="9" customFormat="1" x14ac:dyDescent="0.25">
      <c r="A7213" s="441"/>
      <c r="B7213" s="55" t="str">
        <f t="shared" si="573"/>
        <v>ENERO</v>
      </c>
      <c r="C7213" s="55">
        <f t="shared" si="574"/>
        <v>1</v>
      </c>
      <c r="D7213" s="55" t="str">
        <f t="shared" si="575"/>
        <v>SÁBADO</v>
      </c>
      <c r="E7213" s="422"/>
      <c r="F7213" s="621">
        <f>IFERROR(VLOOKUP(E7213,BD!$L$2:$R$245,2,0),0)</f>
        <v>0</v>
      </c>
      <c r="G7213" s="419"/>
      <c r="H7213" s="643">
        <f>+IFERROR(VLOOKUP(E7213,BD!$L$3:$R$100,4,FALSE),0)</f>
        <v>0</v>
      </c>
      <c r="I7213" s="604">
        <f t="shared" si="577"/>
        <v>0</v>
      </c>
      <c r="J7213" s="55">
        <f t="shared" si="576"/>
        <v>1900</v>
      </c>
    </row>
    <row r="7214" spans="1:10" s="9" customFormat="1" x14ac:dyDescent="0.25">
      <c r="A7214" s="441"/>
      <c r="B7214" s="55" t="str">
        <f t="shared" si="573"/>
        <v>ENERO</v>
      </c>
      <c r="C7214" s="55">
        <f t="shared" si="574"/>
        <v>1</v>
      </c>
      <c r="D7214" s="55" t="str">
        <f t="shared" si="575"/>
        <v>SÁBADO</v>
      </c>
      <c r="E7214" s="422"/>
      <c r="F7214" s="621">
        <f>IFERROR(VLOOKUP(E7214,BD!$L$2:$R$245,2,0),0)</f>
        <v>0</v>
      </c>
      <c r="G7214" s="419"/>
      <c r="H7214" s="643">
        <f>+IFERROR(VLOOKUP(E7214,BD!$L$3:$R$100,4,FALSE),0)</f>
        <v>0</v>
      </c>
      <c r="I7214" s="604">
        <f t="shared" si="577"/>
        <v>0</v>
      </c>
      <c r="J7214" s="55">
        <f t="shared" si="576"/>
        <v>1900</v>
      </c>
    </row>
    <row r="7215" spans="1:10" s="9" customFormat="1" x14ac:dyDescent="0.25">
      <c r="A7215" s="441"/>
      <c r="B7215" s="55" t="str">
        <f t="shared" si="573"/>
        <v>ENERO</v>
      </c>
      <c r="C7215" s="55">
        <f t="shared" si="574"/>
        <v>1</v>
      </c>
      <c r="D7215" s="55" t="str">
        <f t="shared" si="575"/>
        <v>SÁBADO</v>
      </c>
      <c r="E7215" s="422"/>
      <c r="F7215" s="621">
        <f>IFERROR(VLOOKUP(E7215,BD!$L$2:$R$245,2,0),0)</f>
        <v>0</v>
      </c>
      <c r="G7215" s="419"/>
      <c r="H7215" s="643">
        <f>+IFERROR(VLOOKUP(E7215,BD!$L$3:$R$100,4,FALSE),0)</f>
        <v>0</v>
      </c>
      <c r="I7215" s="604">
        <f t="shared" si="577"/>
        <v>0</v>
      </c>
      <c r="J7215" s="55">
        <f t="shared" si="576"/>
        <v>1900</v>
      </c>
    </row>
    <row r="7216" spans="1:10" s="9" customFormat="1" x14ac:dyDescent="0.25">
      <c r="A7216" s="441"/>
      <c r="B7216" s="55" t="str">
        <f t="shared" si="573"/>
        <v>ENERO</v>
      </c>
      <c r="C7216" s="55">
        <f t="shared" si="574"/>
        <v>1</v>
      </c>
      <c r="D7216" s="55" t="str">
        <f t="shared" si="575"/>
        <v>SÁBADO</v>
      </c>
      <c r="E7216" s="422"/>
      <c r="F7216" s="621">
        <f>IFERROR(VLOOKUP(E7216,BD!$L$2:$R$245,2,0),0)</f>
        <v>0</v>
      </c>
      <c r="G7216" s="419"/>
      <c r="H7216" s="643">
        <f>+IFERROR(VLOOKUP(E7216,BD!$L$3:$R$100,4,FALSE),0)</f>
        <v>0</v>
      </c>
      <c r="I7216" s="604">
        <f t="shared" si="577"/>
        <v>0</v>
      </c>
      <c r="J7216" s="55">
        <f t="shared" si="576"/>
        <v>1900</v>
      </c>
    </row>
    <row r="7217" spans="1:10" s="9" customFormat="1" x14ac:dyDescent="0.25">
      <c r="A7217" s="441"/>
      <c r="B7217" s="55" t="str">
        <f t="shared" si="573"/>
        <v>ENERO</v>
      </c>
      <c r="C7217" s="55">
        <f t="shared" si="574"/>
        <v>1</v>
      </c>
      <c r="D7217" s="55" t="str">
        <f t="shared" si="575"/>
        <v>SÁBADO</v>
      </c>
      <c r="E7217" s="422"/>
      <c r="F7217" s="621">
        <f>IFERROR(VLOOKUP(E7217,BD!$L$2:$R$245,2,0),0)</f>
        <v>0</v>
      </c>
      <c r="G7217" s="419"/>
      <c r="H7217" s="643">
        <f>+IFERROR(VLOOKUP(E7217,BD!$L$3:$R$100,4,FALSE),0)</f>
        <v>0</v>
      </c>
      <c r="I7217" s="604">
        <f t="shared" si="577"/>
        <v>0</v>
      </c>
      <c r="J7217" s="55">
        <f t="shared" si="576"/>
        <v>1900</v>
      </c>
    </row>
    <row r="7218" spans="1:10" s="9" customFormat="1" x14ac:dyDescent="0.25">
      <c r="A7218" s="441"/>
      <c r="B7218" s="55" t="str">
        <f t="shared" si="573"/>
        <v>ENERO</v>
      </c>
      <c r="C7218" s="55">
        <f t="shared" si="574"/>
        <v>1</v>
      </c>
      <c r="D7218" s="55" t="str">
        <f t="shared" si="575"/>
        <v>SÁBADO</v>
      </c>
      <c r="E7218" s="422"/>
      <c r="F7218" s="621">
        <f>IFERROR(VLOOKUP(E7218,BD!$L$2:$R$245,2,0),0)</f>
        <v>0</v>
      </c>
      <c r="G7218" s="419"/>
      <c r="H7218" s="643">
        <f>+IFERROR(VLOOKUP(E7218,BD!$L$3:$R$100,4,FALSE),0)</f>
        <v>0</v>
      </c>
      <c r="I7218" s="604">
        <f t="shared" si="577"/>
        <v>0</v>
      </c>
      <c r="J7218" s="55">
        <f t="shared" si="576"/>
        <v>1900</v>
      </c>
    </row>
    <row r="7219" spans="1:10" s="9" customFormat="1" x14ac:dyDescent="0.25">
      <c r="A7219" s="441"/>
      <c r="B7219" s="55" t="str">
        <f t="shared" si="573"/>
        <v>ENERO</v>
      </c>
      <c r="C7219" s="55">
        <f t="shared" si="574"/>
        <v>1</v>
      </c>
      <c r="D7219" s="55" t="str">
        <f t="shared" si="575"/>
        <v>SÁBADO</v>
      </c>
      <c r="E7219" s="422"/>
      <c r="F7219" s="621">
        <f>IFERROR(VLOOKUP(E7219,BD!$L$2:$R$245,2,0),0)</f>
        <v>0</v>
      </c>
      <c r="G7219" s="419"/>
      <c r="H7219" s="643">
        <f>+IFERROR(VLOOKUP(E7219,BD!$L$3:$R$100,4,FALSE),0)</f>
        <v>0</v>
      </c>
      <c r="I7219" s="604">
        <f t="shared" si="577"/>
        <v>0</v>
      </c>
      <c r="J7219" s="55">
        <f t="shared" si="576"/>
        <v>1900</v>
      </c>
    </row>
    <row r="7220" spans="1:10" s="9" customFormat="1" x14ac:dyDescent="0.25">
      <c r="A7220" s="441"/>
      <c r="B7220" s="55" t="str">
        <f t="shared" si="573"/>
        <v>ENERO</v>
      </c>
      <c r="C7220" s="55">
        <f t="shared" si="574"/>
        <v>1</v>
      </c>
      <c r="D7220" s="55" t="str">
        <f t="shared" si="575"/>
        <v>SÁBADO</v>
      </c>
      <c r="E7220" s="422"/>
      <c r="F7220" s="621">
        <f>IFERROR(VLOOKUP(E7220,BD!$L$2:$R$245,2,0),0)</f>
        <v>0</v>
      </c>
      <c r="G7220" s="419"/>
      <c r="H7220" s="643">
        <f>+IFERROR(VLOOKUP(E7220,BD!$L$3:$R$100,4,FALSE),0)</f>
        <v>0</v>
      </c>
      <c r="I7220" s="604">
        <f t="shared" si="577"/>
        <v>0</v>
      </c>
      <c r="J7220" s="55">
        <f t="shared" si="576"/>
        <v>1900</v>
      </c>
    </row>
    <row r="7221" spans="1:10" s="9" customFormat="1" x14ac:dyDescent="0.25">
      <c r="A7221" s="441"/>
      <c r="B7221" s="55" t="str">
        <f t="shared" si="573"/>
        <v>ENERO</v>
      </c>
      <c r="C7221" s="55">
        <f t="shared" si="574"/>
        <v>1</v>
      </c>
      <c r="D7221" s="55" t="str">
        <f t="shared" si="575"/>
        <v>SÁBADO</v>
      </c>
      <c r="E7221" s="422"/>
      <c r="F7221" s="621">
        <f>IFERROR(VLOOKUP(E7221,BD!$L$2:$R$245,2,0),0)</f>
        <v>0</v>
      </c>
      <c r="G7221" s="420"/>
      <c r="H7221" s="643">
        <f>+IFERROR(VLOOKUP(E7221,BD!$L$3:$R$100,4,FALSE),0)</f>
        <v>0</v>
      </c>
      <c r="I7221" s="604">
        <f t="shared" si="577"/>
        <v>0</v>
      </c>
      <c r="J7221" s="55">
        <f t="shared" si="576"/>
        <v>1900</v>
      </c>
    </row>
    <row r="7222" spans="1:10" s="9" customFormat="1" x14ac:dyDescent="0.25">
      <c r="A7222" s="441"/>
      <c r="B7222" s="55" t="str">
        <f t="shared" si="573"/>
        <v>ENERO</v>
      </c>
      <c r="C7222" s="55">
        <f t="shared" si="574"/>
        <v>1</v>
      </c>
      <c r="D7222" s="55" t="str">
        <f t="shared" si="575"/>
        <v>SÁBADO</v>
      </c>
      <c r="E7222" s="422"/>
      <c r="F7222" s="621">
        <f>IFERROR(VLOOKUP(E7222,BD!$L$2:$R$245,2,0),0)</f>
        <v>0</v>
      </c>
      <c r="G7222" s="419"/>
      <c r="H7222" s="643">
        <f>+IFERROR(VLOOKUP(E7222,BD!$L$3:$R$100,4,FALSE),0)</f>
        <v>0</v>
      </c>
      <c r="I7222" s="604">
        <f t="shared" si="577"/>
        <v>0</v>
      </c>
      <c r="J7222" s="55">
        <f t="shared" si="576"/>
        <v>1900</v>
      </c>
    </row>
    <row r="7223" spans="1:10" s="9" customFormat="1" x14ac:dyDescent="0.25">
      <c r="A7223" s="441"/>
      <c r="B7223" s="55" t="str">
        <f t="shared" si="573"/>
        <v>ENERO</v>
      </c>
      <c r="C7223" s="55">
        <f t="shared" si="574"/>
        <v>1</v>
      </c>
      <c r="D7223" s="55" t="str">
        <f t="shared" si="575"/>
        <v>SÁBADO</v>
      </c>
      <c r="E7223" s="422"/>
      <c r="F7223" s="621">
        <f>IFERROR(VLOOKUP(E7223,BD!$L$2:$R$245,2,0),0)</f>
        <v>0</v>
      </c>
      <c r="G7223" s="419"/>
      <c r="H7223" s="643">
        <f>+IFERROR(VLOOKUP(E7223,BD!$L$3:$R$100,4,FALSE),0)</f>
        <v>0</v>
      </c>
      <c r="I7223" s="604">
        <f t="shared" si="577"/>
        <v>0</v>
      </c>
      <c r="J7223" s="55">
        <f t="shared" si="576"/>
        <v>1900</v>
      </c>
    </row>
    <row r="7224" spans="1:10" s="9" customFormat="1" x14ac:dyDescent="0.25">
      <c r="A7224" s="441"/>
      <c r="B7224" s="55" t="str">
        <f t="shared" si="573"/>
        <v>ENERO</v>
      </c>
      <c r="C7224" s="55">
        <f t="shared" si="574"/>
        <v>1</v>
      </c>
      <c r="D7224" s="55" t="str">
        <f t="shared" si="575"/>
        <v>SÁBADO</v>
      </c>
      <c r="E7224" s="422"/>
      <c r="F7224" s="621">
        <f>IFERROR(VLOOKUP(E7224,BD!$L$2:$R$245,2,0),0)</f>
        <v>0</v>
      </c>
      <c r="G7224" s="419"/>
      <c r="H7224" s="643">
        <f>+IFERROR(VLOOKUP(E7224,BD!$L$3:$R$100,4,FALSE),0)</f>
        <v>0</v>
      </c>
      <c r="I7224" s="604">
        <f t="shared" si="577"/>
        <v>0</v>
      </c>
      <c r="J7224" s="55">
        <f t="shared" si="576"/>
        <v>1900</v>
      </c>
    </row>
    <row r="7225" spans="1:10" s="9" customFormat="1" x14ac:dyDescent="0.25">
      <c r="A7225" s="441"/>
      <c r="B7225" s="55" t="str">
        <f t="shared" si="573"/>
        <v>ENERO</v>
      </c>
      <c r="C7225" s="55">
        <f t="shared" si="574"/>
        <v>1</v>
      </c>
      <c r="D7225" s="55" t="str">
        <f t="shared" si="575"/>
        <v>SÁBADO</v>
      </c>
      <c r="E7225" s="422"/>
      <c r="F7225" s="621">
        <f>IFERROR(VLOOKUP(E7225,BD!$L$2:$R$245,2,0),0)</f>
        <v>0</v>
      </c>
      <c r="G7225" s="419"/>
      <c r="H7225" s="643">
        <f>+IFERROR(VLOOKUP(E7225,BD!$L$3:$R$100,4,FALSE),0)</f>
        <v>0</v>
      </c>
      <c r="I7225" s="604">
        <f t="shared" si="577"/>
        <v>0</v>
      </c>
      <c r="J7225" s="55">
        <f t="shared" si="576"/>
        <v>1900</v>
      </c>
    </row>
    <row r="7226" spans="1:10" s="9" customFormat="1" x14ac:dyDescent="0.25">
      <c r="A7226" s="441"/>
      <c r="B7226" s="55" t="str">
        <f t="shared" si="573"/>
        <v>ENERO</v>
      </c>
      <c r="C7226" s="55">
        <f t="shared" si="574"/>
        <v>1</v>
      </c>
      <c r="D7226" s="55" t="str">
        <f t="shared" si="575"/>
        <v>SÁBADO</v>
      </c>
      <c r="E7226" s="422"/>
      <c r="F7226" s="621">
        <f>IFERROR(VLOOKUP(E7226,BD!$L$2:$R$245,2,0),0)</f>
        <v>0</v>
      </c>
      <c r="G7226" s="419"/>
      <c r="H7226" s="643">
        <f>+IFERROR(VLOOKUP(E7226,BD!$L$3:$R$100,4,FALSE),0)</f>
        <v>0</v>
      </c>
      <c r="I7226" s="604">
        <f t="shared" si="577"/>
        <v>0</v>
      </c>
      <c r="J7226" s="55">
        <f t="shared" si="576"/>
        <v>1900</v>
      </c>
    </row>
    <row r="7227" spans="1:10" s="9" customFormat="1" x14ac:dyDescent="0.25">
      <c r="A7227" s="441"/>
      <c r="B7227" s="55" t="str">
        <f t="shared" si="573"/>
        <v>ENERO</v>
      </c>
      <c r="C7227" s="55">
        <f t="shared" si="574"/>
        <v>1</v>
      </c>
      <c r="D7227" s="55" t="str">
        <f t="shared" si="575"/>
        <v>SÁBADO</v>
      </c>
      <c r="E7227" s="422"/>
      <c r="F7227" s="621">
        <f>IFERROR(VLOOKUP(E7227,BD!$L$2:$R$245,2,0),0)</f>
        <v>0</v>
      </c>
      <c r="G7227" s="419"/>
      <c r="H7227" s="643">
        <f>+IFERROR(VLOOKUP(E7227,BD!$L$3:$R$100,4,FALSE),0)</f>
        <v>0</v>
      </c>
      <c r="I7227" s="604">
        <f t="shared" si="577"/>
        <v>0</v>
      </c>
      <c r="J7227" s="55">
        <f t="shared" si="576"/>
        <v>1900</v>
      </c>
    </row>
    <row r="7228" spans="1:10" s="9" customFormat="1" x14ac:dyDescent="0.25">
      <c r="A7228" s="441"/>
      <c r="B7228" s="55" t="str">
        <f t="shared" si="573"/>
        <v>ENERO</v>
      </c>
      <c r="C7228" s="55">
        <f t="shared" si="574"/>
        <v>1</v>
      </c>
      <c r="D7228" s="55" t="str">
        <f t="shared" si="575"/>
        <v>SÁBADO</v>
      </c>
      <c r="E7228" s="422"/>
      <c r="F7228" s="621">
        <f>IFERROR(VLOOKUP(E7228,BD!$L$2:$R$245,2,0),0)</f>
        <v>0</v>
      </c>
      <c r="G7228" s="419"/>
      <c r="H7228" s="643">
        <f>+IFERROR(VLOOKUP(E7228,BD!$L$3:$R$100,4,FALSE),0)</f>
        <v>0</v>
      </c>
      <c r="I7228" s="604">
        <f t="shared" si="577"/>
        <v>0</v>
      </c>
      <c r="J7228" s="55">
        <f t="shared" si="576"/>
        <v>1900</v>
      </c>
    </row>
    <row r="7229" spans="1:10" s="9" customFormat="1" x14ac:dyDescent="0.25">
      <c r="A7229" s="441"/>
      <c r="B7229" s="55" t="str">
        <f t="shared" ref="B7229:B7292" si="578">UPPER(TEXT(A7229,"MMMM"))</f>
        <v>ENERO</v>
      </c>
      <c r="C7229" s="55">
        <f t="shared" ref="C7229:C7292" si="579">WEEKNUM(A7229,16)</f>
        <v>1</v>
      </c>
      <c r="D7229" s="55" t="str">
        <f t="shared" ref="D7229:D7292" si="580">UPPER(TEXT(A7229,"DDDD"))</f>
        <v>SÁBADO</v>
      </c>
      <c r="E7229" s="422"/>
      <c r="F7229" s="621">
        <f>IFERROR(VLOOKUP(E7229,BD!$L$2:$R$245,2,0),0)</f>
        <v>0</v>
      </c>
      <c r="G7229" s="419"/>
      <c r="H7229" s="643">
        <f>+IFERROR(VLOOKUP(E7229,BD!$L$3:$R$100,4,FALSE),0)</f>
        <v>0</v>
      </c>
      <c r="I7229" s="604">
        <f t="shared" si="577"/>
        <v>0</v>
      </c>
      <c r="J7229" s="55">
        <f t="shared" ref="J7229:J7292" si="581">+YEAR(A7229)</f>
        <v>1900</v>
      </c>
    </row>
    <row r="7230" spans="1:10" s="9" customFormat="1" x14ac:dyDescent="0.25">
      <c r="A7230" s="441"/>
      <c r="B7230" s="55" t="str">
        <f t="shared" si="578"/>
        <v>ENERO</v>
      </c>
      <c r="C7230" s="55">
        <f t="shared" si="579"/>
        <v>1</v>
      </c>
      <c r="D7230" s="55" t="str">
        <f t="shared" si="580"/>
        <v>SÁBADO</v>
      </c>
      <c r="E7230" s="422"/>
      <c r="F7230" s="621">
        <f>IFERROR(VLOOKUP(E7230,BD!$L$2:$R$245,2,0),0)</f>
        <v>0</v>
      </c>
      <c r="G7230" s="419"/>
      <c r="H7230" s="643">
        <f>+IFERROR(VLOOKUP(E7230,BD!$L$3:$R$100,4,FALSE),0)</f>
        <v>0</v>
      </c>
      <c r="I7230" s="604">
        <f t="shared" si="577"/>
        <v>0</v>
      </c>
      <c r="J7230" s="55">
        <f t="shared" si="581"/>
        <v>1900</v>
      </c>
    </row>
    <row r="7231" spans="1:10" s="9" customFormat="1" x14ac:dyDescent="0.25">
      <c r="A7231" s="441"/>
      <c r="B7231" s="55" t="str">
        <f t="shared" si="578"/>
        <v>ENERO</v>
      </c>
      <c r="C7231" s="55">
        <f t="shared" si="579"/>
        <v>1</v>
      </c>
      <c r="D7231" s="55" t="str">
        <f t="shared" si="580"/>
        <v>SÁBADO</v>
      </c>
      <c r="E7231" s="422"/>
      <c r="F7231" s="621">
        <f>IFERROR(VLOOKUP(E7231,BD!$L$2:$R$245,2,0),0)</f>
        <v>0</v>
      </c>
      <c r="G7231" s="419"/>
      <c r="H7231" s="643">
        <f>+IFERROR(VLOOKUP(E7231,BD!$L$3:$R$100,4,FALSE),0)</f>
        <v>0</v>
      </c>
      <c r="I7231" s="604">
        <f t="shared" si="577"/>
        <v>0</v>
      </c>
      <c r="J7231" s="55">
        <f t="shared" si="581"/>
        <v>1900</v>
      </c>
    </row>
    <row r="7232" spans="1:10" s="9" customFormat="1" x14ac:dyDescent="0.25">
      <c r="A7232" s="441"/>
      <c r="B7232" s="55" t="str">
        <f t="shared" si="578"/>
        <v>ENERO</v>
      </c>
      <c r="C7232" s="55">
        <f t="shared" si="579"/>
        <v>1</v>
      </c>
      <c r="D7232" s="55" t="str">
        <f t="shared" si="580"/>
        <v>SÁBADO</v>
      </c>
      <c r="E7232" s="422"/>
      <c r="F7232" s="621">
        <f>IFERROR(VLOOKUP(E7232,BD!$L$2:$R$245,2,0),0)</f>
        <v>0</v>
      </c>
      <c r="G7232" s="419"/>
      <c r="H7232" s="643">
        <f>+IFERROR(VLOOKUP(E7232,BD!$L$3:$R$100,4,FALSE),0)</f>
        <v>0</v>
      </c>
      <c r="I7232" s="604">
        <f t="shared" si="577"/>
        <v>0</v>
      </c>
      <c r="J7232" s="55">
        <f t="shared" si="581"/>
        <v>1900</v>
      </c>
    </row>
    <row r="7233" spans="1:10" s="9" customFormat="1" x14ac:dyDescent="0.25">
      <c r="A7233" s="441"/>
      <c r="B7233" s="55" t="str">
        <f t="shared" si="578"/>
        <v>ENERO</v>
      </c>
      <c r="C7233" s="55">
        <f t="shared" si="579"/>
        <v>1</v>
      </c>
      <c r="D7233" s="55" t="str">
        <f t="shared" si="580"/>
        <v>SÁBADO</v>
      </c>
      <c r="E7233" s="422"/>
      <c r="F7233" s="621">
        <f>IFERROR(VLOOKUP(E7233,BD!$L$2:$R$245,2,0),0)</f>
        <v>0</v>
      </c>
      <c r="G7233" s="419"/>
      <c r="H7233" s="643">
        <f>+IFERROR(VLOOKUP(E7233,BD!$L$3:$R$100,4,FALSE),0)</f>
        <v>0</v>
      </c>
      <c r="I7233" s="604">
        <f t="shared" si="577"/>
        <v>0</v>
      </c>
      <c r="J7233" s="55">
        <f t="shared" si="581"/>
        <v>1900</v>
      </c>
    </row>
    <row r="7234" spans="1:10" s="9" customFormat="1" x14ac:dyDescent="0.25">
      <c r="A7234" s="441"/>
      <c r="B7234" s="55" t="str">
        <f t="shared" si="578"/>
        <v>ENERO</v>
      </c>
      <c r="C7234" s="55">
        <f t="shared" si="579"/>
        <v>1</v>
      </c>
      <c r="D7234" s="55" t="str">
        <f t="shared" si="580"/>
        <v>SÁBADO</v>
      </c>
      <c r="E7234" s="422"/>
      <c r="F7234" s="621">
        <f>IFERROR(VLOOKUP(E7234,BD!$L$2:$R$245,2,0),0)</f>
        <v>0</v>
      </c>
      <c r="G7234" s="419"/>
      <c r="H7234" s="643">
        <f>+IFERROR(VLOOKUP(E7234,BD!$L$3:$R$100,4,FALSE),0)</f>
        <v>0</v>
      </c>
      <c r="I7234" s="604">
        <f t="shared" si="577"/>
        <v>0</v>
      </c>
      <c r="J7234" s="55">
        <f t="shared" si="581"/>
        <v>1900</v>
      </c>
    </row>
    <row r="7235" spans="1:10" s="9" customFormat="1" x14ac:dyDescent="0.25">
      <c r="A7235" s="441"/>
      <c r="B7235" s="55" t="str">
        <f t="shared" si="578"/>
        <v>ENERO</v>
      </c>
      <c r="C7235" s="55">
        <f t="shared" si="579"/>
        <v>1</v>
      </c>
      <c r="D7235" s="55" t="str">
        <f t="shared" si="580"/>
        <v>SÁBADO</v>
      </c>
      <c r="E7235" s="422"/>
      <c r="F7235" s="621">
        <f>IFERROR(VLOOKUP(E7235,BD!$L$2:$R$245,2,0),0)</f>
        <v>0</v>
      </c>
      <c r="G7235" s="419"/>
      <c r="H7235" s="643">
        <f>+IFERROR(VLOOKUP(E7235,BD!$L$3:$R$100,4,FALSE),0)</f>
        <v>0</v>
      </c>
      <c r="I7235" s="604">
        <f t="shared" si="577"/>
        <v>0</v>
      </c>
      <c r="J7235" s="55">
        <f t="shared" si="581"/>
        <v>1900</v>
      </c>
    </row>
    <row r="7236" spans="1:10" s="9" customFormat="1" x14ac:dyDescent="0.25">
      <c r="A7236" s="441"/>
      <c r="B7236" s="55" t="str">
        <f t="shared" si="578"/>
        <v>ENERO</v>
      </c>
      <c r="C7236" s="55">
        <f t="shared" si="579"/>
        <v>1</v>
      </c>
      <c r="D7236" s="55" t="str">
        <f t="shared" si="580"/>
        <v>SÁBADO</v>
      </c>
      <c r="E7236" s="422"/>
      <c r="F7236" s="621">
        <f>IFERROR(VLOOKUP(E7236,BD!$L$2:$R$245,2,0),0)</f>
        <v>0</v>
      </c>
      <c r="G7236" s="419"/>
      <c r="H7236" s="643">
        <f>+IFERROR(VLOOKUP(E7236,BD!$L$3:$R$100,4,FALSE),0)</f>
        <v>0</v>
      </c>
      <c r="I7236" s="604">
        <f t="shared" ref="I7236:I7299" si="582">+G7236*H7236</f>
        <v>0</v>
      </c>
      <c r="J7236" s="55">
        <f t="shared" si="581"/>
        <v>1900</v>
      </c>
    </row>
    <row r="7237" spans="1:10" s="9" customFormat="1" x14ac:dyDescent="0.25">
      <c r="A7237" s="441"/>
      <c r="B7237" s="55" t="str">
        <f t="shared" si="578"/>
        <v>ENERO</v>
      </c>
      <c r="C7237" s="55">
        <f t="shared" si="579"/>
        <v>1</v>
      </c>
      <c r="D7237" s="55" t="str">
        <f t="shared" si="580"/>
        <v>SÁBADO</v>
      </c>
      <c r="E7237" s="422"/>
      <c r="F7237" s="621">
        <f>IFERROR(VLOOKUP(E7237,BD!$L$2:$R$245,2,0),0)</f>
        <v>0</v>
      </c>
      <c r="G7237" s="419"/>
      <c r="H7237" s="643">
        <f>+IFERROR(VLOOKUP(E7237,BD!$L$3:$R$100,4,FALSE),0)</f>
        <v>0</v>
      </c>
      <c r="I7237" s="604">
        <f t="shared" si="582"/>
        <v>0</v>
      </c>
      <c r="J7237" s="55">
        <f t="shared" si="581"/>
        <v>1900</v>
      </c>
    </row>
    <row r="7238" spans="1:10" s="9" customFormat="1" x14ac:dyDescent="0.25">
      <c r="A7238" s="441"/>
      <c r="B7238" s="55" t="str">
        <f t="shared" si="578"/>
        <v>ENERO</v>
      </c>
      <c r="C7238" s="55">
        <f t="shared" si="579"/>
        <v>1</v>
      </c>
      <c r="D7238" s="55" t="str">
        <f t="shared" si="580"/>
        <v>SÁBADO</v>
      </c>
      <c r="E7238" s="422"/>
      <c r="F7238" s="621">
        <f>IFERROR(VLOOKUP(E7238,BD!$L$2:$R$245,2,0),0)</f>
        <v>0</v>
      </c>
      <c r="G7238" s="419"/>
      <c r="H7238" s="643">
        <f>+IFERROR(VLOOKUP(E7238,BD!$L$3:$R$100,4,FALSE),0)</f>
        <v>0</v>
      </c>
      <c r="I7238" s="604">
        <f t="shared" si="582"/>
        <v>0</v>
      </c>
      <c r="J7238" s="55">
        <f t="shared" si="581"/>
        <v>1900</v>
      </c>
    </row>
    <row r="7239" spans="1:10" s="9" customFormat="1" x14ac:dyDescent="0.25">
      <c r="A7239" s="441"/>
      <c r="B7239" s="55" t="str">
        <f t="shared" si="578"/>
        <v>ENERO</v>
      </c>
      <c r="C7239" s="55">
        <f t="shared" si="579"/>
        <v>1</v>
      </c>
      <c r="D7239" s="55" t="str">
        <f t="shared" si="580"/>
        <v>SÁBADO</v>
      </c>
      <c r="E7239" s="422"/>
      <c r="F7239" s="621">
        <f>IFERROR(VLOOKUP(E7239,BD!$L$2:$R$245,2,0),0)</f>
        <v>0</v>
      </c>
      <c r="G7239" s="419"/>
      <c r="H7239" s="643">
        <f>+IFERROR(VLOOKUP(E7239,BD!$L$3:$R$100,4,FALSE),0)</f>
        <v>0</v>
      </c>
      <c r="I7239" s="604">
        <f t="shared" si="582"/>
        <v>0</v>
      </c>
      <c r="J7239" s="55">
        <f t="shared" si="581"/>
        <v>1900</v>
      </c>
    </row>
    <row r="7240" spans="1:10" s="9" customFormat="1" x14ac:dyDescent="0.25">
      <c r="A7240" s="441"/>
      <c r="B7240" s="55" t="str">
        <f t="shared" si="578"/>
        <v>ENERO</v>
      </c>
      <c r="C7240" s="55">
        <f t="shared" si="579"/>
        <v>1</v>
      </c>
      <c r="D7240" s="55" t="str">
        <f t="shared" si="580"/>
        <v>SÁBADO</v>
      </c>
      <c r="E7240" s="422"/>
      <c r="F7240" s="621">
        <f>IFERROR(VLOOKUP(E7240,BD!$L$2:$R$245,2,0),0)</f>
        <v>0</v>
      </c>
      <c r="G7240" s="419"/>
      <c r="H7240" s="643">
        <f>+IFERROR(VLOOKUP(E7240,BD!$L$3:$R$100,4,FALSE),0)</f>
        <v>0</v>
      </c>
      <c r="I7240" s="604">
        <f t="shared" si="582"/>
        <v>0</v>
      </c>
      <c r="J7240" s="55">
        <f t="shared" si="581"/>
        <v>1900</v>
      </c>
    </row>
    <row r="7241" spans="1:10" s="9" customFormat="1" x14ac:dyDescent="0.25">
      <c r="A7241" s="441"/>
      <c r="B7241" s="55" t="str">
        <f t="shared" si="578"/>
        <v>ENERO</v>
      </c>
      <c r="C7241" s="55">
        <f t="shared" si="579"/>
        <v>1</v>
      </c>
      <c r="D7241" s="55" t="str">
        <f t="shared" si="580"/>
        <v>SÁBADO</v>
      </c>
      <c r="E7241" s="422"/>
      <c r="F7241" s="621">
        <f>IFERROR(VLOOKUP(E7241,BD!$L$2:$R$245,2,0),0)</f>
        <v>0</v>
      </c>
      <c r="G7241" s="419"/>
      <c r="H7241" s="643">
        <f>+IFERROR(VLOOKUP(E7241,BD!$L$3:$R$100,4,FALSE),0)</f>
        <v>0</v>
      </c>
      <c r="I7241" s="604">
        <f t="shared" si="582"/>
        <v>0</v>
      </c>
      <c r="J7241" s="55">
        <f t="shared" si="581"/>
        <v>1900</v>
      </c>
    </row>
    <row r="7242" spans="1:10" s="9" customFormat="1" x14ac:dyDescent="0.25">
      <c r="A7242" s="441"/>
      <c r="B7242" s="55" t="str">
        <f t="shared" si="578"/>
        <v>ENERO</v>
      </c>
      <c r="C7242" s="55">
        <f t="shared" si="579"/>
        <v>1</v>
      </c>
      <c r="D7242" s="55" t="str">
        <f t="shared" si="580"/>
        <v>SÁBADO</v>
      </c>
      <c r="E7242" s="422"/>
      <c r="F7242" s="621">
        <f>IFERROR(VLOOKUP(E7242,BD!$L$2:$R$245,2,0),0)</f>
        <v>0</v>
      </c>
      <c r="G7242" s="419"/>
      <c r="H7242" s="643">
        <f>+IFERROR(VLOOKUP(E7242,BD!$L$3:$R$100,4,FALSE),0)</f>
        <v>0</v>
      </c>
      <c r="I7242" s="604">
        <f t="shared" si="582"/>
        <v>0</v>
      </c>
      <c r="J7242" s="55">
        <f t="shared" si="581"/>
        <v>1900</v>
      </c>
    </row>
    <row r="7243" spans="1:10" s="9" customFormat="1" x14ac:dyDescent="0.25">
      <c r="A7243" s="441"/>
      <c r="B7243" s="55" t="str">
        <f t="shared" si="578"/>
        <v>ENERO</v>
      </c>
      <c r="C7243" s="55">
        <f t="shared" si="579"/>
        <v>1</v>
      </c>
      <c r="D7243" s="55" t="str">
        <f t="shared" si="580"/>
        <v>SÁBADO</v>
      </c>
      <c r="E7243" s="422"/>
      <c r="F7243" s="621">
        <f>IFERROR(VLOOKUP(E7243,BD!$L$2:$R$245,2,0),0)</f>
        <v>0</v>
      </c>
      <c r="G7243" s="419"/>
      <c r="H7243" s="643">
        <f>+IFERROR(VLOOKUP(E7243,BD!$L$3:$R$100,4,FALSE),0)</f>
        <v>0</v>
      </c>
      <c r="I7243" s="604">
        <f t="shared" si="582"/>
        <v>0</v>
      </c>
      <c r="J7243" s="55">
        <f t="shared" si="581"/>
        <v>1900</v>
      </c>
    </row>
    <row r="7244" spans="1:10" s="9" customFormat="1" x14ac:dyDescent="0.25">
      <c r="A7244" s="441"/>
      <c r="B7244" s="55" t="str">
        <f t="shared" si="578"/>
        <v>ENERO</v>
      </c>
      <c r="C7244" s="55">
        <f t="shared" si="579"/>
        <v>1</v>
      </c>
      <c r="D7244" s="55" t="str">
        <f t="shared" si="580"/>
        <v>SÁBADO</v>
      </c>
      <c r="E7244" s="422"/>
      <c r="F7244" s="621">
        <f>IFERROR(VLOOKUP(E7244,BD!$L$2:$R$245,2,0),0)</f>
        <v>0</v>
      </c>
      <c r="G7244" s="419"/>
      <c r="H7244" s="643">
        <f>+IFERROR(VLOOKUP(E7244,BD!$L$3:$R$100,4,FALSE),0)</f>
        <v>0</v>
      </c>
      <c r="I7244" s="604">
        <f t="shared" si="582"/>
        <v>0</v>
      </c>
      <c r="J7244" s="55">
        <f t="shared" si="581"/>
        <v>1900</v>
      </c>
    </row>
    <row r="7245" spans="1:10" s="9" customFormat="1" x14ac:dyDescent="0.25">
      <c r="A7245" s="441"/>
      <c r="B7245" s="55" t="str">
        <f t="shared" si="578"/>
        <v>ENERO</v>
      </c>
      <c r="C7245" s="55">
        <f t="shared" si="579"/>
        <v>1</v>
      </c>
      <c r="D7245" s="55" t="str">
        <f t="shared" si="580"/>
        <v>SÁBADO</v>
      </c>
      <c r="E7245" s="422"/>
      <c r="F7245" s="621">
        <f>IFERROR(VLOOKUP(E7245,BD!$L$2:$R$245,2,0),0)</f>
        <v>0</v>
      </c>
      <c r="G7245" s="419"/>
      <c r="H7245" s="643">
        <f>+IFERROR(VLOOKUP(E7245,BD!$L$3:$R$100,4,FALSE),0)</f>
        <v>0</v>
      </c>
      <c r="I7245" s="604">
        <f t="shared" si="582"/>
        <v>0</v>
      </c>
      <c r="J7245" s="55">
        <f t="shared" si="581"/>
        <v>1900</v>
      </c>
    </row>
    <row r="7246" spans="1:10" s="9" customFormat="1" x14ac:dyDescent="0.25">
      <c r="A7246" s="441"/>
      <c r="B7246" s="55" t="str">
        <f t="shared" si="578"/>
        <v>ENERO</v>
      </c>
      <c r="C7246" s="55">
        <f t="shared" si="579"/>
        <v>1</v>
      </c>
      <c r="D7246" s="55" t="str">
        <f t="shared" si="580"/>
        <v>SÁBADO</v>
      </c>
      <c r="E7246" s="422"/>
      <c r="F7246" s="621">
        <f>IFERROR(VLOOKUP(E7246,BD!$L$2:$R$245,2,0),0)</f>
        <v>0</v>
      </c>
      <c r="G7246" s="419"/>
      <c r="H7246" s="643">
        <f>+IFERROR(VLOOKUP(E7246,BD!$L$3:$R$100,4,FALSE),0)</f>
        <v>0</v>
      </c>
      <c r="I7246" s="604">
        <f t="shared" si="582"/>
        <v>0</v>
      </c>
      <c r="J7246" s="55">
        <f t="shared" si="581"/>
        <v>1900</v>
      </c>
    </row>
    <row r="7247" spans="1:10" s="9" customFormat="1" x14ac:dyDescent="0.25">
      <c r="A7247" s="441"/>
      <c r="B7247" s="55" t="str">
        <f t="shared" si="578"/>
        <v>ENERO</v>
      </c>
      <c r="C7247" s="55">
        <f t="shared" si="579"/>
        <v>1</v>
      </c>
      <c r="D7247" s="55" t="str">
        <f t="shared" si="580"/>
        <v>SÁBADO</v>
      </c>
      <c r="E7247" s="422"/>
      <c r="F7247" s="621">
        <f>IFERROR(VLOOKUP(E7247,BD!$L$2:$R$245,2,0),0)</f>
        <v>0</v>
      </c>
      <c r="G7247" s="419"/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1900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691" t="s">
        <v>91</v>
      </c>
      <c r="C111" s="692"/>
      <c r="D111" s="692"/>
      <c r="E111" s="692"/>
      <c r="F111" s="692"/>
      <c r="G111" s="692"/>
      <c r="H111" s="692"/>
      <c r="I111" s="692"/>
      <c r="J111" s="692"/>
      <c r="K111" s="692"/>
      <c r="L111" s="692"/>
      <c r="M111" s="692"/>
      <c r="N111" s="692"/>
      <c r="O111" s="693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694" t="s">
        <v>87</v>
      </c>
      <c r="C135" s="695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691" t="s">
        <v>93</v>
      </c>
      <c r="C139" s="692"/>
      <c r="D139" s="692"/>
      <c r="E139" s="692"/>
      <c r="F139" s="692"/>
      <c r="G139" s="692"/>
      <c r="H139" s="692"/>
      <c r="I139" s="692"/>
      <c r="J139" s="692"/>
      <c r="K139" s="692"/>
      <c r="L139" s="692"/>
      <c r="M139" s="692"/>
      <c r="N139" s="692"/>
      <c r="O139" s="693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694" t="s">
        <v>87</v>
      </c>
      <c r="C165" s="695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691" t="s">
        <v>95</v>
      </c>
      <c r="C168" s="692"/>
      <c r="D168" s="692"/>
      <c r="E168" s="692"/>
      <c r="F168" s="692"/>
      <c r="G168" s="692"/>
      <c r="H168" s="692"/>
      <c r="I168" s="692"/>
      <c r="J168" s="692"/>
      <c r="K168" s="692"/>
      <c r="L168" s="692"/>
      <c r="M168" s="692"/>
      <c r="N168" s="692"/>
      <c r="O168" s="693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694" t="s">
        <v>87</v>
      </c>
      <c r="C194" s="695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691" t="s">
        <v>96</v>
      </c>
      <c r="C197" s="692"/>
      <c r="D197" s="692"/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3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694" t="s">
        <v>87</v>
      </c>
      <c r="C223" s="695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6" t="s">
        <v>97</v>
      </c>
      <c r="C225" s="697"/>
      <c r="D225" s="697"/>
      <c r="E225" s="697"/>
      <c r="F225" s="697"/>
      <c r="G225" s="697"/>
      <c r="H225" s="697"/>
      <c r="I225" s="697"/>
      <c r="J225" s="697"/>
      <c r="K225" s="697"/>
      <c r="L225" s="697"/>
      <c r="M225" s="697"/>
      <c r="N225" s="697"/>
      <c r="O225" s="698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89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6" t="s">
        <v>98</v>
      </c>
      <c r="C253" s="697"/>
      <c r="D253" s="697"/>
      <c r="E253" s="697"/>
      <c r="F253" s="697"/>
      <c r="G253" s="697"/>
      <c r="H253" s="697"/>
      <c r="I253" s="697"/>
      <c r="J253" s="697"/>
      <c r="K253" s="697"/>
      <c r="L253" s="697"/>
      <c r="M253" s="697"/>
      <c r="N253" s="697"/>
      <c r="O253" s="698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89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6" t="s">
        <v>99</v>
      </c>
      <c r="C281" s="697"/>
      <c r="D281" s="697"/>
      <c r="E281" s="697"/>
      <c r="F281" s="697"/>
      <c r="G281" s="697"/>
      <c r="H281" s="697"/>
      <c r="I281" s="697"/>
      <c r="J281" s="697"/>
      <c r="K281" s="697"/>
      <c r="L281" s="697"/>
      <c r="M281" s="697"/>
      <c r="N281" s="697"/>
      <c r="O281" s="698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89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6" t="s">
        <v>100</v>
      </c>
      <c r="C311" s="697"/>
      <c r="D311" s="697"/>
      <c r="E311" s="697"/>
      <c r="F311" s="697"/>
      <c r="G311" s="697"/>
      <c r="H311" s="697"/>
      <c r="I311" s="697"/>
      <c r="J311" s="697"/>
      <c r="K311" s="697"/>
      <c r="L311" s="697"/>
      <c r="M311" s="697"/>
      <c r="N311" s="697"/>
      <c r="O311" s="698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89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6" t="s">
        <v>102</v>
      </c>
      <c r="C341" s="697"/>
      <c r="D341" s="697"/>
      <c r="E341" s="697"/>
      <c r="F341" s="697"/>
      <c r="G341" s="697"/>
      <c r="H341" s="697"/>
      <c r="I341" s="697"/>
      <c r="J341" s="697"/>
      <c r="K341" s="697"/>
      <c r="L341" s="697"/>
      <c r="M341" s="697"/>
      <c r="N341" s="697"/>
      <c r="O341" s="698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89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699" t="s">
        <v>103</v>
      </c>
      <c r="C369" s="700"/>
      <c r="D369" s="700"/>
      <c r="E369" s="700"/>
      <c r="F369" s="700"/>
      <c r="G369" s="700"/>
      <c r="H369" s="700"/>
      <c r="I369" s="700"/>
      <c r="J369" s="700"/>
      <c r="K369" s="700"/>
      <c r="L369" s="700"/>
      <c r="M369" s="700"/>
      <c r="N369" s="700"/>
      <c r="O369" s="701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2" t="s">
        <v>87</v>
      </c>
      <c r="C393" s="703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699" t="s">
        <v>104</v>
      </c>
      <c r="C395" s="700"/>
      <c r="D395" s="700"/>
      <c r="E395" s="700"/>
      <c r="F395" s="700"/>
      <c r="G395" s="700"/>
      <c r="H395" s="700"/>
      <c r="I395" s="700"/>
      <c r="J395" s="700"/>
      <c r="K395" s="700"/>
      <c r="L395" s="700"/>
      <c r="M395" s="700"/>
      <c r="N395" s="700"/>
      <c r="O395" s="701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2" t="s">
        <v>87</v>
      </c>
      <c r="C419" s="703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699" t="s">
        <v>105</v>
      </c>
      <c r="C421" s="700"/>
      <c r="D421" s="700"/>
      <c r="E421" s="700"/>
      <c r="F421" s="700"/>
      <c r="G421" s="700"/>
      <c r="H421" s="700"/>
      <c r="I421" s="700"/>
      <c r="J421" s="700"/>
      <c r="K421" s="700"/>
      <c r="L421" s="700"/>
      <c r="M421" s="700"/>
      <c r="N421" s="700"/>
      <c r="O421" s="701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2" t="s">
        <v>87</v>
      </c>
      <c r="C445" s="703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699" t="s">
        <v>106</v>
      </c>
      <c r="C447" s="700"/>
      <c r="D447" s="700"/>
      <c r="E447" s="700"/>
      <c r="F447" s="700"/>
      <c r="G447" s="700"/>
      <c r="H447" s="700"/>
      <c r="I447" s="700"/>
      <c r="J447" s="700"/>
      <c r="K447" s="700"/>
      <c r="L447" s="700"/>
      <c r="M447" s="700"/>
      <c r="N447" s="700"/>
      <c r="O447" s="701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2" t="s">
        <v>87</v>
      </c>
      <c r="C471" s="703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6" t="s">
        <v>107</v>
      </c>
      <c r="C474" s="697"/>
      <c r="D474" s="697"/>
      <c r="E474" s="697"/>
      <c r="F474" s="697"/>
      <c r="G474" s="697"/>
      <c r="H474" s="697"/>
      <c r="I474" s="697"/>
      <c r="J474" s="697"/>
      <c r="K474" s="697"/>
      <c r="L474" s="697"/>
      <c r="M474" s="697"/>
      <c r="N474" s="697"/>
      <c r="O474" s="698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89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6" t="s">
        <v>108</v>
      </c>
      <c r="C503" s="697"/>
      <c r="D503" s="697"/>
      <c r="E503" s="697"/>
      <c r="F503" s="697"/>
      <c r="G503" s="697"/>
      <c r="H503" s="697"/>
      <c r="I503" s="697"/>
      <c r="J503" s="697"/>
      <c r="K503" s="697"/>
      <c r="L503" s="697"/>
      <c r="M503" s="697"/>
      <c r="N503" s="697"/>
      <c r="O503" s="698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89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6" t="s">
        <v>109</v>
      </c>
      <c r="C532" s="697"/>
      <c r="D532" s="697"/>
      <c r="E532" s="697"/>
      <c r="F532" s="697"/>
      <c r="G532" s="697"/>
      <c r="H532" s="697"/>
      <c r="I532" s="697"/>
      <c r="J532" s="697"/>
      <c r="K532" s="697"/>
      <c r="L532" s="697"/>
      <c r="M532" s="697"/>
      <c r="N532" s="697"/>
      <c r="O532" s="698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89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6" t="s">
        <v>110</v>
      </c>
      <c r="C562" s="697"/>
      <c r="D562" s="697"/>
      <c r="E562" s="697"/>
      <c r="F562" s="697"/>
      <c r="G562" s="697"/>
      <c r="H562" s="697"/>
      <c r="I562" s="697"/>
      <c r="J562" s="697"/>
      <c r="K562" s="697"/>
      <c r="L562" s="697"/>
      <c r="M562" s="697"/>
      <c r="N562" s="697"/>
      <c r="O562" s="698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89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6" t="s">
        <v>111</v>
      </c>
      <c r="C592" s="697"/>
      <c r="D592" s="697"/>
      <c r="E592" s="697"/>
      <c r="F592" s="697"/>
      <c r="G592" s="697"/>
      <c r="H592" s="697"/>
      <c r="I592" s="697"/>
      <c r="J592" s="697"/>
      <c r="K592" s="697"/>
      <c r="L592" s="697"/>
      <c r="M592" s="697"/>
      <c r="N592" s="697"/>
      <c r="O592" s="698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89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704" t="s">
        <v>112</v>
      </c>
      <c r="C623" s="705"/>
      <c r="D623" s="705"/>
      <c r="E623" s="705"/>
      <c r="F623" s="705"/>
      <c r="G623" s="705"/>
      <c r="H623" s="705"/>
      <c r="I623" s="705"/>
      <c r="J623" s="705"/>
      <c r="K623" s="705"/>
      <c r="L623" s="705"/>
      <c r="M623" s="705"/>
      <c r="N623" s="705"/>
      <c r="O623" s="706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89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704" t="s">
        <v>113</v>
      </c>
      <c r="C654" s="705"/>
      <c r="D654" s="705"/>
      <c r="E654" s="705"/>
      <c r="F654" s="705"/>
      <c r="G654" s="705"/>
      <c r="H654" s="705"/>
      <c r="I654" s="705"/>
      <c r="J654" s="705"/>
      <c r="K654" s="705"/>
      <c r="L654" s="705"/>
      <c r="M654" s="705"/>
      <c r="N654" s="705"/>
      <c r="O654" s="706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89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704" t="s">
        <v>114</v>
      </c>
      <c r="C687" s="705"/>
      <c r="D687" s="705"/>
      <c r="E687" s="705"/>
      <c r="F687" s="705"/>
      <c r="G687" s="705"/>
      <c r="H687" s="705"/>
      <c r="I687" s="705"/>
      <c r="J687" s="705"/>
      <c r="K687" s="705"/>
      <c r="L687" s="705"/>
      <c r="M687" s="705"/>
      <c r="N687" s="705"/>
      <c r="O687" s="706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89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704" t="s">
        <v>117</v>
      </c>
      <c r="C724" s="705"/>
      <c r="D724" s="705"/>
      <c r="E724" s="705"/>
      <c r="F724" s="705"/>
      <c r="G724" s="705"/>
      <c r="H724" s="705"/>
      <c r="I724" s="705"/>
      <c r="J724" s="705"/>
      <c r="K724" s="705"/>
      <c r="L724" s="705"/>
      <c r="M724" s="705"/>
      <c r="N724" s="705"/>
      <c r="O724" s="706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707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704" t="s">
        <v>118</v>
      </c>
      <c r="C762" s="705"/>
      <c r="D762" s="705"/>
      <c r="E762" s="705"/>
      <c r="F762" s="705"/>
      <c r="G762" s="705"/>
      <c r="H762" s="705"/>
      <c r="I762" s="705"/>
      <c r="J762" s="705"/>
      <c r="K762" s="705"/>
      <c r="L762" s="705"/>
      <c r="M762" s="705"/>
      <c r="N762" s="705"/>
      <c r="O762" s="706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89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704" t="s">
        <v>119</v>
      </c>
      <c r="C801" s="705"/>
      <c r="D801" s="705"/>
      <c r="E801" s="705"/>
      <c r="F801" s="705"/>
      <c r="G801" s="705"/>
      <c r="H801" s="705"/>
      <c r="I801" s="705"/>
      <c r="J801" s="705"/>
      <c r="K801" s="705"/>
      <c r="L801" s="705"/>
      <c r="M801" s="705"/>
      <c r="N801" s="705"/>
      <c r="O801" s="706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89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704" t="s">
        <v>120</v>
      </c>
      <c r="C840" s="705"/>
      <c r="D840" s="705"/>
      <c r="E840" s="705"/>
      <c r="F840" s="705"/>
      <c r="G840" s="705"/>
      <c r="H840" s="705"/>
      <c r="I840" s="705"/>
      <c r="J840" s="705"/>
      <c r="K840" s="705"/>
      <c r="L840" s="705"/>
      <c r="M840" s="705"/>
      <c r="N840" s="705"/>
      <c r="O840" s="706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89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704" t="s">
        <v>121</v>
      </c>
      <c r="C877" s="705"/>
      <c r="D877" s="705"/>
      <c r="E877" s="705"/>
      <c r="F877" s="705"/>
      <c r="G877" s="705"/>
      <c r="H877" s="705"/>
      <c r="I877" s="705"/>
      <c r="J877" s="705"/>
      <c r="K877" s="705"/>
      <c r="L877" s="705"/>
      <c r="M877" s="705"/>
      <c r="N877" s="705"/>
      <c r="O877" s="706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89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704" t="s">
        <v>123</v>
      </c>
      <c r="C912" s="705"/>
      <c r="D912" s="705"/>
      <c r="E912" s="705"/>
      <c r="F912" s="705"/>
      <c r="G912" s="705"/>
      <c r="H912" s="705"/>
      <c r="I912" s="705"/>
      <c r="J912" s="705"/>
      <c r="K912" s="705"/>
      <c r="L912" s="705"/>
      <c r="M912" s="705"/>
      <c r="N912" s="705"/>
      <c r="O912" s="706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704" t="s">
        <v>125</v>
      </c>
      <c r="C935" s="705"/>
      <c r="D935" s="705"/>
      <c r="E935" s="705"/>
      <c r="F935" s="705"/>
      <c r="G935" s="705"/>
      <c r="H935" s="705"/>
      <c r="I935" s="705"/>
      <c r="J935" s="705"/>
      <c r="K935" s="705"/>
      <c r="L935" s="705"/>
      <c r="M935" s="705"/>
      <c r="N935" s="705"/>
      <c r="O935" s="706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704" t="s">
        <v>126</v>
      </c>
      <c r="C959" s="705"/>
      <c r="D959" s="705"/>
      <c r="E959" s="705"/>
      <c r="F959" s="705"/>
      <c r="G959" s="705"/>
      <c r="H959" s="705"/>
      <c r="I959" s="705"/>
      <c r="J959" s="705"/>
      <c r="K959" s="705"/>
      <c r="L959" s="705"/>
      <c r="M959" s="705"/>
      <c r="N959" s="705"/>
      <c r="O959" s="706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86" t="s">
        <v>131</v>
      </c>
      <c r="C990" s="687"/>
      <c r="D990" s="687"/>
      <c r="E990" s="687"/>
      <c r="F990" s="687"/>
      <c r="G990" s="687"/>
      <c r="H990" s="687"/>
      <c r="I990" s="687"/>
      <c r="J990" s="687"/>
      <c r="K990" s="687"/>
      <c r="L990" s="687"/>
      <c r="M990" s="687"/>
      <c r="N990" s="687"/>
      <c r="O990" s="688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86" t="s">
        <v>132</v>
      </c>
      <c r="C1020" s="687"/>
      <c r="D1020" s="687"/>
      <c r="E1020" s="687"/>
      <c r="F1020" s="687"/>
      <c r="G1020" s="687"/>
      <c r="H1020" s="687"/>
      <c r="I1020" s="687"/>
      <c r="J1020" s="687"/>
      <c r="K1020" s="687"/>
      <c r="L1020" s="687"/>
      <c r="M1020" s="687"/>
      <c r="N1020" s="687"/>
      <c r="O1020" s="688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621" priority="741" operator="equal">
      <formula>"REQ ADICIONAL"</formula>
    </cfRule>
  </conditionalFormatting>
  <conditionalFormatting sqref="N31:N52 N54">
    <cfRule type="cellIs" dxfId="620" priority="739" operator="equal">
      <formula>"REQ ADICIONAL"</formula>
    </cfRule>
  </conditionalFormatting>
  <conditionalFormatting sqref="N30:N52 N848:N858 N863:N872 N1042:N1044">
    <cfRule type="cellIs" dxfId="619" priority="737" operator="lessThan">
      <formula>1</formula>
    </cfRule>
    <cfRule type="cellIs" dxfId="618" priority="738" operator="equal">
      <formula>1</formula>
    </cfRule>
  </conditionalFormatting>
  <conditionalFormatting sqref="O30:O52 O842:O858 O863:O872 O1022:O1044">
    <cfRule type="cellIs" dxfId="617" priority="736" operator="equal">
      <formula>1</formula>
    </cfRule>
  </conditionalFormatting>
  <conditionalFormatting sqref="N58:N61 N76:N80 N63:N74">
    <cfRule type="cellIs" dxfId="616" priority="734" operator="equal">
      <formula>"REQ ADICIONAL"</formula>
    </cfRule>
  </conditionalFormatting>
  <conditionalFormatting sqref="N57:N61 N76:N80 N63:N74">
    <cfRule type="cellIs" dxfId="615" priority="732" operator="lessThan">
      <formula>1</formula>
    </cfRule>
    <cfRule type="cellIs" dxfId="614" priority="733" operator="equal">
      <formula>1</formula>
    </cfRule>
  </conditionalFormatting>
  <conditionalFormatting sqref="O57:O74 O76:O80">
    <cfRule type="cellIs" dxfId="613" priority="731" operator="equal">
      <formula>1</formula>
    </cfRule>
  </conditionalFormatting>
  <conditionalFormatting sqref="N75">
    <cfRule type="cellIs" dxfId="612" priority="729" operator="equal">
      <formula>"REQ ADICIONAL"</formula>
    </cfRule>
  </conditionalFormatting>
  <conditionalFormatting sqref="N75">
    <cfRule type="cellIs" dxfId="611" priority="727" operator="lessThan">
      <formula>1</formula>
    </cfRule>
    <cfRule type="cellIs" dxfId="610" priority="728" operator="equal">
      <formula>1</formula>
    </cfRule>
  </conditionalFormatting>
  <conditionalFormatting sqref="O75">
    <cfRule type="cellIs" dxfId="609" priority="726" operator="equal">
      <formula>1</formula>
    </cfRule>
  </conditionalFormatting>
  <conditionalFormatting sqref="N62">
    <cfRule type="cellIs" dxfId="608" priority="724" operator="equal">
      <formula>"REQ ADICIONAL"</formula>
    </cfRule>
  </conditionalFormatting>
  <conditionalFormatting sqref="N62">
    <cfRule type="cellIs" dxfId="607" priority="722" operator="lessThan">
      <formula>1</formula>
    </cfRule>
    <cfRule type="cellIs" dxfId="606" priority="723" operator="equal">
      <formula>1</formula>
    </cfRule>
  </conditionalFormatting>
  <conditionalFormatting sqref="N86:N89 N104:N106 N91:N102">
    <cfRule type="cellIs" dxfId="605" priority="720" operator="equal">
      <formula>"REQ ADICIONAL"</formula>
    </cfRule>
  </conditionalFormatting>
  <conditionalFormatting sqref="N85:N89 N104:N106 N91:N102">
    <cfRule type="cellIs" dxfId="604" priority="718" operator="lessThan">
      <formula>1</formula>
    </cfRule>
    <cfRule type="cellIs" dxfId="603" priority="719" operator="equal">
      <formula>1</formula>
    </cfRule>
  </conditionalFormatting>
  <conditionalFormatting sqref="O85:O102 O104:O106">
    <cfRule type="cellIs" dxfId="602" priority="717" operator="equal">
      <formula>1</formula>
    </cfRule>
  </conditionalFormatting>
  <conditionalFormatting sqref="N103">
    <cfRule type="cellIs" dxfId="601" priority="715" operator="equal">
      <formula>"REQ ADICIONAL"</formula>
    </cfRule>
  </conditionalFormatting>
  <conditionalFormatting sqref="N103">
    <cfRule type="cellIs" dxfId="600" priority="713" operator="lessThan">
      <formula>1</formula>
    </cfRule>
    <cfRule type="cellIs" dxfId="599" priority="714" operator="equal">
      <formula>1</formula>
    </cfRule>
  </conditionalFormatting>
  <conditionalFormatting sqref="O103">
    <cfRule type="cellIs" dxfId="598" priority="712" operator="equal">
      <formula>1</formula>
    </cfRule>
  </conditionalFormatting>
  <conditionalFormatting sqref="N90">
    <cfRule type="cellIs" dxfId="597" priority="710" operator="equal">
      <formula>"REQ ADICIONAL"</formula>
    </cfRule>
  </conditionalFormatting>
  <conditionalFormatting sqref="N90">
    <cfRule type="cellIs" dxfId="596" priority="708" operator="lessThan">
      <formula>1</formula>
    </cfRule>
    <cfRule type="cellIs" dxfId="595" priority="709" operator="equal">
      <formula>1</formula>
    </cfRule>
  </conditionalFormatting>
  <conditionalFormatting sqref="N114:N117 N132:N134 N119:N130">
    <cfRule type="cellIs" dxfId="594" priority="706" operator="equal">
      <formula>"REQ ADICIONAL"</formula>
    </cfRule>
  </conditionalFormatting>
  <conditionalFormatting sqref="N113:N117 N132:N134 N119:N130">
    <cfRule type="cellIs" dxfId="593" priority="704" operator="lessThan">
      <formula>1</formula>
    </cfRule>
    <cfRule type="cellIs" dxfId="592" priority="705" operator="equal">
      <formula>1</formula>
    </cfRule>
  </conditionalFormatting>
  <conditionalFormatting sqref="O113:O130 O132:O134">
    <cfRule type="cellIs" dxfId="591" priority="703" operator="equal">
      <formula>1</formula>
    </cfRule>
  </conditionalFormatting>
  <conditionalFormatting sqref="N131">
    <cfRule type="cellIs" dxfId="590" priority="701" operator="equal">
      <formula>"REQ ADICIONAL"</formula>
    </cfRule>
  </conditionalFormatting>
  <conditionalFormatting sqref="N131">
    <cfRule type="cellIs" dxfId="589" priority="699" operator="lessThan">
      <formula>1</formula>
    </cfRule>
    <cfRule type="cellIs" dxfId="588" priority="700" operator="equal">
      <formula>1</formula>
    </cfRule>
  </conditionalFormatting>
  <conditionalFormatting sqref="O131">
    <cfRule type="cellIs" dxfId="587" priority="698" operator="equal">
      <formula>1</formula>
    </cfRule>
  </conditionalFormatting>
  <conditionalFormatting sqref="N118">
    <cfRule type="cellIs" dxfId="586" priority="696" operator="equal">
      <formula>"REQ ADICIONAL"</formula>
    </cfRule>
  </conditionalFormatting>
  <conditionalFormatting sqref="N118">
    <cfRule type="cellIs" dxfId="585" priority="694" operator="lessThan">
      <formula>1</formula>
    </cfRule>
    <cfRule type="cellIs" dxfId="584" priority="695" operator="equal">
      <formula>1</formula>
    </cfRule>
  </conditionalFormatting>
  <conditionalFormatting sqref="N142:N145 N160:N161 N147:N158 N164">
    <cfRule type="cellIs" dxfId="583" priority="692" operator="equal">
      <formula>"REQ ADICIONAL"</formula>
    </cfRule>
  </conditionalFormatting>
  <conditionalFormatting sqref="N141:N145 N160:N161 N147:N158 N164">
    <cfRule type="cellIs" dxfId="582" priority="690" operator="lessThan">
      <formula>1</formula>
    </cfRule>
    <cfRule type="cellIs" dxfId="581" priority="691" operator="equal">
      <formula>1</formula>
    </cfRule>
  </conditionalFormatting>
  <conditionalFormatting sqref="O141:O158 O160:O161 O164">
    <cfRule type="cellIs" dxfId="580" priority="689" operator="equal">
      <formula>1</formula>
    </cfRule>
  </conditionalFormatting>
  <conditionalFormatting sqref="N159">
    <cfRule type="cellIs" dxfId="579" priority="687" operator="equal">
      <formula>"REQ ADICIONAL"</formula>
    </cfRule>
  </conditionalFormatting>
  <conditionalFormatting sqref="N159">
    <cfRule type="cellIs" dxfId="578" priority="685" operator="lessThan">
      <formula>1</formula>
    </cfRule>
    <cfRule type="cellIs" dxfId="577" priority="686" operator="equal">
      <formula>1</formula>
    </cfRule>
  </conditionalFormatting>
  <conditionalFormatting sqref="O159">
    <cfRule type="cellIs" dxfId="576" priority="684" operator="equal">
      <formula>1</formula>
    </cfRule>
  </conditionalFormatting>
  <conditionalFormatting sqref="N146">
    <cfRule type="cellIs" dxfId="575" priority="682" operator="equal">
      <formula>"REQ ADICIONAL"</formula>
    </cfRule>
  </conditionalFormatting>
  <conditionalFormatting sqref="N146">
    <cfRule type="cellIs" dxfId="574" priority="680" operator="lessThan">
      <formula>1</formula>
    </cfRule>
    <cfRule type="cellIs" dxfId="573" priority="681" operator="equal">
      <formula>1</formula>
    </cfRule>
  </conditionalFormatting>
  <conditionalFormatting sqref="N162">
    <cfRule type="cellIs" dxfId="572" priority="678" operator="equal">
      <formula>"REQ ADICIONAL"</formula>
    </cfRule>
  </conditionalFormatting>
  <conditionalFormatting sqref="N162">
    <cfRule type="cellIs" dxfId="571" priority="676" operator="lessThan">
      <formula>1</formula>
    </cfRule>
    <cfRule type="cellIs" dxfId="570" priority="677" operator="equal">
      <formula>1</formula>
    </cfRule>
  </conditionalFormatting>
  <conditionalFormatting sqref="O162">
    <cfRule type="cellIs" dxfId="569" priority="675" operator="equal">
      <formula>1</formula>
    </cfRule>
  </conditionalFormatting>
  <conditionalFormatting sqref="N163">
    <cfRule type="cellIs" dxfId="568" priority="673" operator="equal">
      <formula>"REQ ADICIONAL"</formula>
    </cfRule>
  </conditionalFormatting>
  <conditionalFormatting sqref="N163">
    <cfRule type="cellIs" dxfId="567" priority="671" operator="lessThan">
      <formula>1</formula>
    </cfRule>
    <cfRule type="cellIs" dxfId="566" priority="672" operator="equal">
      <formula>1</formula>
    </cfRule>
  </conditionalFormatting>
  <conditionalFormatting sqref="O163">
    <cfRule type="cellIs" dxfId="565" priority="670" operator="equal">
      <formula>1</formula>
    </cfRule>
  </conditionalFormatting>
  <conditionalFormatting sqref="N171:N174 N189:N190 N176:N187 N193">
    <cfRule type="cellIs" dxfId="564" priority="668" operator="equal">
      <formula>"REQ ADICIONAL"</formula>
    </cfRule>
  </conditionalFormatting>
  <conditionalFormatting sqref="N170:N174 N189:N190 N176:N187 N193">
    <cfRule type="cellIs" dxfId="563" priority="666" operator="lessThan">
      <formula>1</formula>
    </cfRule>
    <cfRule type="cellIs" dxfId="562" priority="667" operator="equal">
      <formula>1</formula>
    </cfRule>
  </conditionalFormatting>
  <conditionalFormatting sqref="O170:O187 O189:O190 O193">
    <cfRule type="cellIs" dxfId="561" priority="665" operator="equal">
      <formula>1</formula>
    </cfRule>
  </conditionalFormatting>
  <conditionalFormatting sqref="N188">
    <cfRule type="cellIs" dxfId="560" priority="663" operator="equal">
      <formula>"REQ ADICIONAL"</formula>
    </cfRule>
  </conditionalFormatting>
  <conditionalFormatting sqref="N188">
    <cfRule type="cellIs" dxfId="559" priority="661" operator="lessThan">
      <formula>1</formula>
    </cfRule>
    <cfRule type="cellIs" dxfId="558" priority="662" operator="equal">
      <formula>1</formula>
    </cfRule>
  </conditionalFormatting>
  <conditionalFormatting sqref="O188">
    <cfRule type="cellIs" dxfId="557" priority="660" operator="equal">
      <formula>1</formula>
    </cfRule>
  </conditionalFormatting>
  <conditionalFormatting sqref="N175">
    <cfRule type="cellIs" dxfId="556" priority="658" operator="equal">
      <formula>"REQ ADICIONAL"</formula>
    </cfRule>
  </conditionalFormatting>
  <conditionalFormatting sqref="N175">
    <cfRule type="cellIs" dxfId="555" priority="656" operator="lessThan">
      <formula>1</formula>
    </cfRule>
    <cfRule type="cellIs" dxfId="554" priority="657" operator="equal">
      <formula>1</formula>
    </cfRule>
  </conditionalFormatting>
  <conditionalFormatting sqref="N191">
    <cfRule type="cellIs" dxfId="553" priority="654" operator="equal">
      <formula>"REQ ADICIONAL"</formula>
    </cfRule>
  </conditionalFormatting>
  <conditionalFormatting sqref="N191">
    <cfRule type="cellIs" dxfId="552" priority="652" operator="lessThan">
      <formula>1</formula>
    </cfRule>
    <cfRule type="cellIs" dxfId="551" priority="653" operator="equal">
      <formula>1</formula>
    </cfRule>
  </conditionalFormatting>
  <conditionalFormatting sqref="O191">
    <cfRule type="cellIs" dxfId="550" priority="651" operator="equal">
      <formula>1</formula>
    </cfRule>
  </conditionalFormatting>
  <conditionalFormatting sqref="N192">
    <cfRule type="cellIs" dxfId="549" priority="649" operator="equal">
      <formula>"REQ ADICIONAL"</formula>
    </cfRule>
  </conditionalFormatting>
  <conditionalFormatting sqref="N192">
    <cfRule type="cellIs" dxfId="548" priority="647" operator="lessThan">
      <formula>1</formula>
    </cfRule>
    <cfRule type="cellIs" dxfId="547" priority="648" operator="equal">
      <formula>1</formula>
    </cfRule>
  </conditionalFormatting>
  <conditionalFormatting sqref="O192">
    <cfRule type="cellIs" dxfId="546" priority="646" operator="equal">
      <formula>1</formula>
    </cfRule>
  </conditionalFormatting>
  <conditionalFormatting sqref="N200:N203 N218:N219 N205:N216 N222">
    <cfRule type="cellIs" dxfId="545" priority="644" operator="equal">
      <formula>"REQ ADICIONAL"</formula>
    </cfRule>
  </conditionalFormatting>
  <conditionalFormatting sqref="N199:N203 N218:N219 N205:N216 N222">
    <cfRule type="cellIs" dxfId="544" priority="642" operator="lessThan">
      <formula>1</formula>
    </cfRule>
    <cfRule type="cellIs" dxfId="543" priority="643" operator="equal">
      <formula>1</formula>
    </cfRule>
  </conditionalFormatting>
  <conditionalFormatting sqref="O199:O216 O218:O219 O222">
    <cfRule type="cellIs" dxfId="542" priority="641" operator="equal">
      <formula>1</formula>
    </cfRule>
  </conditionalFormatting>
  <conditionalFormatting sqref="N217">
    <cfRule type="cellIs" dxfId="541" priority="639" operator="equal">
      <formula>"REQ ADICIONAL"</formula>
    </cfRule>
  </conditionalFormatting>
  <conditionalFormatting sqref="N217">
    <cfRule type="cellIs" dxfId="540" priority="637" operator="lessThan">
      <formula>1</formula>
    </cfRule>
    <cfRule type="cellIs" dxfId="539" priority="638" operator="equal">
      <formula>1</formula>
    </cfRule>
  </conditionalFormatting>
  <conditionalFormatting sqref="O217">
    <cfRule type="cellIs" dxfId="538" priority="636" operator="equal">
      <formula>1</formula>
    </cfRule>
  </conditionalFormatting>
  <conditionalFormatting sqref="N204">
    <cfRule type="cellIs" dxfId="537" priority="634" operator="equal">
      <formula>"REQ ADICIONAL"</formula>
    </cfRule>
  </conditionalFormatting>
  <conditionalFormatting sqref="N204">
    <cfRule type="cellIs" dxfId="536" priority="632" operator="lessThan">
      <formula>1</formula>
    </cfRule>
    <cfRule type="cellIs" dxfId="535" priority="633" operator="equal">
      <formula>1</formula>
    </cfRule>
  </conditionalFormatting>
  <conditionalFormatting sqref="N220">
    <cfRule type="cellIs" dxfId="534" priority="630" operator="equal">
      <formula>"REQ ADICIONAL"</formula>
    </cfRule>
  </conditionalFormatting>
  <conditionalFormatting sqref="N220">
    <cfRule type="cellIs" dxfId="533" priority="628" operator="lessThan">
      <formula>1</formula>
    </cfRule>
    <cfRule type="cellIs" dxfId="532" priority="629" operator="equal">
      <formula>1</formula>
    </cfRule>
  </conditionalFormatting>
  <conditionalFormatting sqref="O220">
    <cfRule type="cellIs" dxfId="531" priority="627" operator="equal">
      <formula>1</formula>
    </cfRule>
  </conditionalFormatting>
  <conditionalFormatting sqref="N221">
    <cfRule type="cellIs" dxfId="530" priority="625" operator="equal">
      <formula>"REQ ADICIONAL"</formula>
    </cfRule>
  </conditionalFormatting>
  <conditionalFormatting sqref="N221">
    <cfRule type="cellIs" dxfId="529" priority="623" operator="lessThan">
      <formula>1</formula>
    </cfRule>
    <cfRule type="cellIs" dxfId="528" priority="624" operator="equal">
      <formula>1</formula>
    </cfRule>
  </conditionalFormatting>
  <conditionalFormatting sqref="O221">
    <cfRule type="cellIs" dxfId="527" priority="622" operator="equal">
      <formula>1</formula>
    </cfRule>
  </conditionalFormatting>
  <conditionalFormatting sqref="N228:N231 N246:N247 N233:N244 N250">
    <cfRule type="cellIs" dxfId="526" priority="620" operator="equal">
      <formula>"REQ ADICIONAL"</formula>
    </cfRule>
  </conditionalFormatting>
  <conditionalFormatting sqref="N227:N231 N246:N247 N233:N244 N250">
    <cfRule type="cellIs" dxfId="525" priority="618" operator="lessThan">
      <formula>1</formula>
    </cfRule>
    <cfRule type="cellIs" dxfId="524" priority="619" operator="equal">
      <formula>1</formula>
    </cfRule>
  </conditionalFormatting>
  <conditionalFormatting sqref="O227:O244 O246:O247 O250">
    <cfRule type="cellIs" dxfId="523" priority="617" operator="equal">
      <formula>1</formula>
    </cfRule>
  </conditionalFormatting>
  <conditionalFormatting sqref="N245">
    <cfRule type="cellIs" dxfId="522" priority="615" operator="equal">
      <formula>"REQ ADICIONAL"</formula>
    </cfRule>
  </conditionalFormatting>
  <conditionalFormatting sqref="N245">
    <cfRule type="cellIs" dxfId="521" priority="613" operator="lessThan">
      <formula>1</formula>
    </cfRule>
    <cfRule type="cellIs" dxfId="520" priority="614" operator="equal">
      <formula>1</formula>
    </cfRule>
  </conditionalFormatting>
  <conditionalFormatting sqref="O245">
    <cfRule type="cellIs" dxfId="519" priority="612" operator="equal">
      <formula>1</formula>
    </cfRule>
  </conditionalFormatting>
  <conditionalFormatting sqref="N232">
    <cfRule type="cellIs" dxfId="518" priority="610" operator="equal">
      <formula>"REQ ADICIONAL"</formula>
    </cfRule>
  </conditionalFormatting>
  <conditionalFormatting sqref="N232">
    <cfRule type="cellIs" dxfId="517" priority="608" operator="lessThan">
      <formula>1</formula>
    </cfRule>
    <cfRule type="cellIs" dxfId="516" priority="609" operator="equal">
      <formula>1</formula>
    </cfRule>
  </conditionalFormatting>
  <conditionalFormatting sqref="N248">
    <cfRule type="cellIs" dxfId="515" priority="606" operator="equal">
      <formula>"REQ ADICIONAL"</formula>
    </cfRule>
  </conditionalFormatting>
  <conditionalFormatting sqref="N248">
    <cfRule type="cellIs" dxfId="514" priority="604" operator="lessThan">
      <formula>1</formula>
    </cfRule>
    <cfRule type="cellIs" dxfId="513" priority="605" operator="equal">
      <formula>1</formula>
    </cfRule>
  </conditionalFormatting>
  <conditionalFormatting sqref="O248">
    <cfRule type="cellIs" dxfId="512" priority="603" operator="equal">
      <formula>1</formula>
    </cfRule>
  </conditionalFormatting>
  <conditionalFormatting sqref="N249">
    <cfRule type="cellIs" dxfId="511" priority="601" operator="equal">
      <formula>"REQ ADICIONAL"</formula>
    </cfRule>
  </conditionalFormatting>
  <conditionalFormatting sqref="N249">
    <cfRule type="cellIs" dxfId="510" priority="599" operator="lessThan">
      <formula>1</formula>
    </cfRule>
    <cfRule type="cellIs" dxfId="509" priority="600" operator="equal">
      <formula>1</formula>
    </cfRule>
  </conditionalFormatting>
  <conditionalFormatting sqref="O249">
    <cfRule type="cellIs" dxfId="508" priority="598" operator="equal">
      <formula>1</formula>
    </cfRule>
  </conditionalFormatting>
  <conditionalFormatting sqref="N256:N259 N274:N275 N261:N272 N278">
    <cfRule type="cellIs" dxfId="507" priority="596" operator="equal">
      <formula>"REQ ADICIONAL"</formula>
    </cfRule>
  </conditionalFormatting>
  <conditionalFormatting sqref="N255:N259 N274:N275 N261:N272 N278">
    <cfRule type="cellIs" dxfId="506" priority="594" operator="lessThan">
      <formula>1</formula>
    </cfRule>
    <cfRule type="cellIs" dxfId="505" priority="595" operator="equal">
      <formula>1</formula>
    </cfRule>
  </conditionalFormatting>
  <conditionalFormatting sqref="O255:O272 O274:O275 O278">
    <cfRule type="cellIs" dxfId="504" priority="593" operator="equal">
      <formula>1</formula>
    </cfRule>
  </conditionalFormatting>
  <conditionalFormatting sqref="N273">
    <cfRule type="cellIs" dxfId="503" priority="591" operator="equal">
      <formula>"REQ ADICIONAL"</formula>
    </cfRule>
  </conditionalFormatting>
  <conditionalFormatting sqref="N273">
    <cfRule type="cellIs" dxfId="502" priority="589" operator="lessThan">
      <formula>1</formula>
    </cfRule>
    <cfRule type="cellIs" dxfId="501" priority="590" operator="equal">
      <formula>1</formula>
    </cfRule>
  </conditionalFormatting>
  <conditionalFormatting sqref="O273">
    <cfRule type="cellIs" dxfId="500" priority="588" operator="equal">
      <formula>1</formula>
    </cfRule>
  </conditionalFormatting>
  <conditionalFormatting sqref="N260">
    <cfRule type="cellIs" dxfId="499" priority="586" operator="equal">
      <formula>"REQ ADICIONAL"</formula>
    </cfRule>
  </conditionalFormatting>
  <conditionalFormatting sqref="N260">
    <cfRule type="cellIs" dxfId="498" priority="584" operator="lessThan">
      <formula>1</formula>
    </cfRule>
    <cfRule type="cellIs" dxfId="497" priority="585" operator="equal">
      <formula>1</formula>
    </cfRule>
  </conditionalFormatting>
  <conditionalFormatting sqref="N276">
    <cfRule type="cellIs" dxfId="496" priority="582" operator="equal">
      <formula>"REQ ADICIONAL"</formula>
    </cfRule>
  </conditionalFormatting>
  <conditionalFormatting sqref="N276">
    <cfRule type="cellIs" dxfId="495" priority="580" operator="lessThan">
      <formula>1</formula>
    </cfRule>
    <cfRule type="cellIs" dxfId="494" priority="581" operator="equal">
      <formula>1</formula>
    </cfRule>
  </conditionalFormatting>
  <conditionalFormatting sqref="O276">
    <cfRule type="cellIs" dxfId="493" priority="579" operator="equal">
      <formula>1</formula>
    </cfRule>
  </conditionalFormatting>
  <conditionalFormatting sqref="N277">
    <cfRule type="cellIs" dxfId="492" priority="577" operator="equal">
      <formula>"REQ ADICIONAL"</formula>
    </cfRule>
  </conditionalFormatting>
  <conditionalFormatting sqref="N277">
    <cfRule type="cellIs" dxfId="491" priority="575" operator="lessThan">
      <formula>1</formula>
    </cfRule>
    <cfRule type="cellIs" dxfId="490" priority="576" operator="equal">
      <formula>1</formula>
    </cfRule>
  </conditionalFormatting>
  <conditionalFormatting sqref="O277">
    <cfRule type="cellIs" dxfId="489" priority="574" operator="equal">
      <formula>1</formula>
    </cfRule>
  </conditionalFormatting>
  <conditionalFormatting sqref="N284:N287 N302:N303 N289:N300 N306">
    <cfRule type="cellIs" dxfId="488" priority="572" operator="equal">
      <formula>"REQ ADICIONAL"</formula>
    </cfRule>
  </conditionalFormatting>
  <conditionalFormatting sqref="N283:N287 N302:N303 N289:N300 N306">
    <cfRule type="cellIs" dxfId="487" priority="570" operator="lessThan">
      <formula>1</formula>
    </cfRule>
    <cfRule type="cellIs" dxfId="486" priority="571" operator="equal">
      <formula>1</formula>
    </cfRule>
  </conditionalFormatting>
  <conditionalFormatting sqref="O283:O300 O302:O303 O306">
    <cfRule type="cellIs" dxfId="485" priority="569" operator="equal">
      <formula>1</formula>
    </cfRule>
  </conditionalFormatting>
  <conditionalFormatting sqref="N301">
    <cfRule type="cellIs" dxfId="484" priority="567" operator="equal">
      <formula>"REQ ADICIONAL"</formula>
    </cfRule>
  </conditionalFormatting>
  <conditionalFormatting sqref="N301">
    <cfRule type="cellIs" dxfId="483" priority="565" operator="lessThan">
      <formula>1</formula>
    </cfRule>
    <cfRule type="cellIs" dxfId="482" priority="566" operator="equal">
      <formula>1</formula>
    </cfRule>
  </conditionalFormatting>
  <conditionalFormatting sqref="O301">
    <cfRule type="cellIs" dxfId="481" priority="564" operator="equal">
      <formula>1</formula>
    </cfRule>
  </conditionalFormatting>
  <conditionalFormatting sqref="N288">
    <cfRule type="cellIs" dxfId="480" priority="562" operator="equal">
      <formula>"REQ ADICIONAL"</formula>
    </cfRule>
  </conditionalFormatting>
  <conditionalFormatting sqref="N288">
    <cfRule type="cellIs" dxfId="479" priority="560" operator="lessThan">
      <formula>1</formula>
    </cfRule>
    <cfRule type="cellIs" dxfId="478" priority="561" operator="equal">
      <formula>1</formula>
    </cfRule>
  </conditionalFormatting>
  <conditionalFormatting sqref="N304">
    <cfRule type="cellIs" dxfId="477" priority="558" operator="equal">
      <formula>"REQ ADICIONAL"</formula>
    </cfRule>
  </conditionalFormatting>
  <conditionalFormatting sqref="N304">
    <cfRule type="cellIs" dxfId="476" priority="556" operator="lessThan">
      <formula>1</formula>
    </cfRule>
    <cfRule type="cellIs" dxfId="475" priority="557" operator="equal">
      <formula>1</formula>
    </cfRule>
  </conditionalFormatting>
  <conditionalFormatting sqref="O304">
    <cfRule type="cellIs" dxfId="474" priority="555" operator="equal">
      <formula>1</formula>
    </cfRule>
  </conditionalFormatting>
  <conditionalFormatting sqref="N305">
    <cfRule type="cellIs" dxfId="473" priority="553" operator="equal">
      <formula>"REQ ADICIONAL"</formula>
    </cfRule>
  </conditionalFormatting>
  <conditionalFormatting sqref="N305">
    <cfRule type="cellIs" dxfId="472" priority="551" operator="lessThan">
      <formula>1</formula>
    </cfRule>
    <cfRule type="cellIs" dxfId="471" priority="552" operator="equal">
      <formula>1</formula>
    </cfRule>
  </conditionalFormatting>
  <conditionalFormatting sqref="O305">
    <cfRule type="cellIs" dxfId="470" priority="550" operator="equal">
      <formula>1</formula>
    </cfRule>
  </conditionalFormatting>
  <conditionalFormatting sqref="N314:N317 N332:N333 N319:N330 N336">
    <cfRule type="cellIs" dxfId="469" priority="548" operator="equal">
      <formula>"REQ ADICIONAL"</formula>
    </cfRule>
  </conditionalFormatting>
  <conditionalFormatting sqref="N313:N317 N332:N333 N319:N330 N336">
    <cfRule type="cellIs" dxfId="468" priority="546" operator="lessThan">
      <formula>1</formula>
    </cfRule>
    <cfRule type="cellIs" dxfId="467" priority="547" operator="equal">
      <formula>1</formula>
    </cfRule>
  </conditionalFormatting>
  <conditionalFormatting sqref="O313:O330 O332:O333 O336">
    <cfRule type="cellIs" dxfId="466" priority="545" operator="equal">
      <formula>1</formula>
    </cfRule>
  </conditionalFormatting>
  <conditionalFormatting sqref="N331">
    <cfRule type="cellIs" dxfId="465" priority="543" operator="equal">
      <formula>"REQ ADICIONAL"</formula>
    </cfRule>
  </conditionalFormatting>
  <conditionalFormatting sqref="N331">
    <cfRule type="cellIs" dxfId="464" priority="541" operator="lessThan">
      <formula>1</formula>
    </cfRule>
    <cfRule type="cellIs" dxfId="463" priority="542" operator="equal">
      <formula>1</formula>
    </cfRule>
  </conditionalFormatting>
  <conditionalFormatting sqref="O331">
    <cfRule type="cellIs" dxfId="462" priority="540" operator="equal">
      <formula>1</formula>
    </cfRule>
  </conditionalFormatting>
  <conditionalFormatting sqref="N318">
    <cfRule type="cellIs" dxfId="461" priority="538" operator="equal">
      <formula>"REQ ADICIONAL"</formula>
    </cfRule>
  </conditionalFormatting>
  <conditionalFormatting sqref="N318">
    <cfRule type="cellIs" dxfId="460" priority="536" operator="lessThan">
      <formula>1</formula>
    </cfRule>
    <cfRule type="cellIs" dxfId="459" priority="537" operator="equal">
      <formula>1</formula>
    </cfRule>
  </conditionalFormatting>
  <conditionalFormatting sqref="N334">
    <cfRule type="cellIs" dxfId="458" priority="534" operator="equal">
      <formula>"REQ ADICIONAL"</formula>
    </cfRule>
  </conditionalFormatting>
  <conditionalFormatting sqref="N334">
    <cfRule type="cellIs" dxfId="457" priority="532" operator="lessThan">
      <formula>1</formula>
    </cfRule>
    <cfRule type="cellIs" dxfId="456" priority="533" operator="equal">
      <formula>1</formula>
    </cfRule>
  </conditionalFormatting>
  <conditionalFormatting sqref="O334">
    <cfRule type="cellIs" dxfId="455" priority="531" operator="equal">
      <formula>1</formula>
    </cfRule>
  </conditionalFormatting>
  <conditionalFormatting sqref="N335">
    <cfRule type="cellIs" dxfId="454" priority="529" operator="equal">
      <formula>"REQ ADICIONAL"</formula>
    </cfRule>
  </conditionalFormatting>
  <conditionalFormatting sqref="N335">
    <cfRule type="cellIs" dxfId="453" priority="527" operator="lessThan">
      <formula>1</formula>
    </cfRule>
    <cfRule type="cellIs" dxfId="452" priority="528" operator="equal">
      <formula>1</formula>
    </cfRule>
  </conditionalFormatting>
  <conditionalFormatting sqref="O335">
    <cfRule type="cellIs" dxfId="451" priority="526" operator="equal">
      <formula>1</formula>
    </cfRule>
  </conditionalFormatting>
  <conditionalFormatting sqref="N344:N347 N362:N363 N349:N360 N366">
    <cfRule type="cellIs" dxfId="450" priority="524" operator="equal">
      <formula>"REQ ADICIONAL"</formula>
    </cfRule>
  </conditionalFormatting>
  <conditionalFormatting sqref="N343:N347 N362:N363 N349:N360 N366">
    <cfRule type="cellIs" dxfId="449" priority="522" operator="lessThan">
      <formula>1</formula>
    </cfRule>
    <cfRule type="cellIs" dxfId="448" priority="523" operator="equal">
      <formula>1</formula>
    </cfRule>
  </conditionalFormatting>
  <conditionalFormatting sqref="O343:O360 O362:O363 O366">
    <cfRule type="cellIs" dxfId="447" priority="521" operator="equal">
      <formula>1</formula>
    </cfRule>
  </conditionalFormatting>
  <conditionalFormatting sqref="N361">
    <cfRule type="cellIs" dxfId="446" priority="519" operator="equal">
      <formula>"REQ ADICIONAL"</formula>
    </cfRule>
  </conditionalFormatting>
  <conditionalFormatting sqref="N361">
    <cfRule type="cellIs" dxfId="445" priority="517" operator="lessThan">
      <formula>1</formula>
    </cfRule>
    <cfRule type="cellIs" dxfId="444" priority="518" operator="equal">
      <formula>1</formula>
    </cfRule>
  </conditionalFormatting>
  <conditionalFormatting sqref="O361">
    <cfRule type="cellIs" dxfId="443" priority="516" operator="equal">
      <formula>1</formula>
    </cfRule>
  </conditionalFormatting>
  <conditionalFormatting sqref="N348">
    <cfRule type="cellIs" dxfId="442" priority="514" operator="equal">
      <formula>"REQ ADICIONAL"</formula>
    </cfRule>
  </conditionalFormatting>
  <conditionalFormatting sqref="N348">
    <cfRule type="cellIs" dxfId="441" priority="512" operator="lessThan">
      <formula>1</formula>
    </cfRule>
    <cfRule type="cellIs" dxfId="440" priority="513" operator="equal">
      <formula>1</formula>
    </cfRule>
  </conditionalFormatting>
  <conditionalFormatting sqref="N364">
    <cfRule type="cellIs" dxfId="439" priority="510" operator="equal">
      <formula>"REQ ADICIONAL"</formula>
    </cfRule>
  </conditionalFormatting>
  <conditionalFormatting sqref="N364">
    <cfRule type="cellIs" dxfId="438" priority="508" operator="lessThan">
      <formula>1</formula>
    </cfRule>
    <cfRule type="cellIs" dxfId="437" priority="509" operator="equal">
      <formula>1</formula>
    </cfRule>
  </conditionalFormatting>
  <conditionalFormatting sqref="O364">
    <cfRule type="cellIs" dxfId="436" priority="507" operator="equal">
      <formula>1</formula>
    </cfRule>
  </conditionalFormatting>
  <conditionalFormatting sqref="N365">
    <cfRule type="cellIs" dxfId="435" priority="505" operator="equal">
      <formula>"REQ ADICIONAL"</formula>
    </cfRule>
  </conditionalFormatting>
  <conditionalFormatting sqref="N365">
    <cfRule type="cellIs" dxfId="434" priority="503" operator="lessThan">
      <formula>1</formula>
    </cfRule>
    <cfRule type="cellIs" dxfId="433" priority="504" operator="equal">
      <formula>1</formula>
    </cfRule>
  </conditionalFormatting>
  <conditionalFormatting sqref="O365">
    <cfRule type="cellIs" dxfId="432" priority="502" operator="equal">
      <formula>1</formula>
    </cfRule>
  </conditionalFormatting>
  <conditionalFormatting sqref="N372:N375 N390:N391 N377:N388">
    <cfRule type="cellIs" dxfId="431" priority="500" operator="equal">
      <formula>"REQ ADICIONAL"</formula>
    </cfRule>
  </conditionalFormatting>
  <conditionalFormatting sqref="N371:N375 N390:N391 N377:N388">
    <cfRule type="cellIs" dxfId="430" priority="498" operator="lessThan">
      <formula>1</formula>
    </cfRule>
    <cfRule type="cellIs" dxfId="429" priority="499" operator="equal">
      <formula>1</formula>
    </cfRule>
  </conditionalFormatting>
  <conditionalFormatting sqref="O371:O388 O390:O391">
    <cfRule type="cellIs" dxfId="428" priority="497" operator="equal">
      <formula>1</formula>
    </cfRule>
  </conditionalFormatting>
  <conditionalFormatting sqref="N389">
    <cfRule type="cellIs" dxfId="427" priority="495" operator="equal">
      <formula>"REQ ADICIONAL"</formula>
    </cfRule>
  </conditionalFormatting>
  <conditionalFormatting sqref="N389">
    <cfRule type="cellIs" dxfId="426" priority="493" operator="lessThan">
      <formula>1</formula>
    </cfRule>
    <cfRule type="cellIs" dxfId="425" priority="494" operator="equal">
      <formula>1</formula>
    </cfRule>
  </conditionalFormatting>
  <conditionalFormatting sqref="O389">
    <cfRule type="cellIs" dxfId="424" priority="492" operator="equal">
      <formula>1</formula>
    </cfRule>
  </conditionalFormatting>
  <conditionalFormatting sqref="N376">
    <cfRule type="cellIs" dxfId="423" priority="490" operator="equal">
      <formula>"REQ ADICIONAL"</formula>
    </cfRule>
  </conditionalFormatting>
  <conditionalFormatting sqref="N376">
    <cfRule type="cellIs" dxfId="422" priority="488" operator="lessThan">
      <formula>1</formula>
    </cfRule>
    <cfRule type="cellIs" dxfId="421" priority="489" operator="equal">
      <formula>1</formula>
    </cfRule>
  </conditionalFormatting>
  <conditionalFormatting sqref="N392">
    <cfRule type="cellIs" dxfId="420" priority="486" operator="equal">
      <formula>"REQ ADICIONAL"</formula>
    </cfRule>
  </conditionalFormatting>
  <conditionalFormatting sqref="N392">
    <cfRule type="cellIs" dxfId="419" priority="484" operator="lessThan">
      <formula>1</formula>
    </cfRule>
    <cfRule type="cellIs" dxfId="418" priority="485" operator="equal">
      <formula>1</formula>
    </cfRule>
  </conditionalFormatting>
  <conditionalFormatting sqref="O392">
    <cfRule type="cellIs" dxfId="417" priority="483" operator="equal">
      <formula>1</formula>
    </cfRule>
  </conditionalFormatting>
  <conditionalFormatting sqref="N398:N401 N416:N417 N403:N414">
    <cfRule type="cellIs" dxfId="416" priority="481" operator="equal">
      <formula>"REQ ADICIONAL"</formula>
    </cfRule>
  </conditionalFormatting>
  <conditionalFormatting sqref="N397:N401 N416:N417 N403:N414">
    <cfRule type="cellIs" dxfId="415" priority="479" operator="lessThan">
      <formula>1</formula>
    </cfRule>
    <cfRule type="cellIs" dxfId="414" priority="480" operator="equal">
      <formula>1</formula>
    </cfRule>
  </conditionalFormatting>
  <conditionalFormatting sqref="O397:O414 O416:O417">
    <cfRule type="cellIs" dxfId="413" priority="478" operator="equal">
      <formula>1</formula>
    </cfRule>
  </conditionalFormatting>
  <conditionalFormatting sqref="N415">
    <cfRule type="cellIs" dxfId="412" priority="476" operator="equal">
      <formula>"REQ ADICIONAL"</formula>
    </cfRule>
  </conditionalFormatting>
  <conditionalFormatting sqref="N415">
    <cfRule type="cellIs" dxfId="411" priority="474" operator="lessThan">
      <formula>1</formula>
    </cfRule>
    <cfRule type="cellIs" dxfId="410" priority="475" operator="equal">
      <formula>1</formula>
    </cfRule>
  </conditionalFormatting>
  <conditionalFormatting sqref="O415">
    <cfRule type="cellIs" dxfId="409" priority="473" operator="equal">
      <formula>1</formula>
    </cfRule>
  </conditionalFormatting>
  <conditionalFormatting sqref="N402">
    <cfRule type="cellIs" dxfId="408" priority="471" operator="equal">
      <formula>"REQ ADICIONAL"</formula>
    </cfRule>
  </conditionalFormatting>
  <conditionalFormatting sqref="N402">
    <cfRule type="cellIs" dxfId="407" priority="469" operator="lessThan">
      <formula>1</formula>
    </cfRule>
    <cfRule type="cellIs" dxfId="406" priority="470" operator="equal">
      <formula>1</formula>
    </cfRule>
  </conditionalFormatting>
  <conditionalFormatting sqref="N418">
    <cfRule type="cellIs" dxfId="405" priority="467" operator="equal">
      <formula>"REQ ADICIONAL"</formula>
    </cfRule>
  </conditionalFormatting>
  <conditionalFormatting sqref="N418">
    <cfRule type="cellIs" dxfId="404" priority="465" operator="lessThan">
      <formula>1</formula>
    </cfRule>
    <cfRule type="cellIs" dxfId="403" priority="466" operator="equal">
      <formula>1</formula>
    </cfRule>
  </conditionalFormatting>
  <conditionalFormatting sqref="O418">
    <cfRule type="cellIs" dxfId="402" priority="464" operator="equal">
      <formula>1</formula>
    </cfRule>
  </conditionalFormatting>
  <conditionalFormatting sqref="N424:N427 N442:N443 N429:N440">
    <cfRule type="cellIs" dxfId="401" priority="462" operator="equal">
      <formula>"REQ ADICIONAL"</formula>
    </cfRule>
  </conditionalFormatting>
  <conditionalFormatting sqref="N442:N443 N429:N440 N423:N427">
    <cfRule type="cellIs" dxfId="400" priority="460" operator="lessThan">
      <formula>1</formula>
    </cfRule>
    <cfRule type="cellIs" dxfId="399" priority="461" operator="equal">
      <formula>1</formula>
    </cfRule>
  </conditionalFormatting>
  <conditionalFormatting sqref="O423:O440 O442:O443">
    <cfRule type="cellIs" dxfId="398" priority="459" operator="equal">
      <formula>1</formula>
    </cfRule>
  </conditionalFormatting>
  <conditionalFormatting sqref="N441">
    <cfRule type="cellIs" dxfId="397" priority="457" operator="equal">
      <formula>"REQ ADICIONAL"</formula>
    </cfRule>
  </conditionalFormatting>
  <conditionalFormatting sqref="N441">
    <cfRule type="cellIs" dxfId="396" priority="455" operator="lessThan">
      <formula>1</formula>
    </cfRule>
    <cfRule type="cellIs" dxfId="395" priority="456" operator="equal">
      <formula>1</formula>
    </cfRule>
  </conditionalFormatting>
  <conditionalFormatting sqref="O441">
    <cfRule type="cellIs" dxfId="394" priority="454" operator="equal">
      <formula>1</formula>
    </cfRule>
  </conditionalFormatting>
  <conditionalFormatting sqref="N428">
    <cfRule type="cellIs" dxfId="393" priority="452" operator="equal">
      <formula>"REQ ADICIONAL"</formula>
    </cfRule>
  </conditionalFormatting>
  <conditionalFormatting sqref="N428">
    <cfRule type="cellIs" dxfId="392" priority="450" operator="lessThan">
      <formula>1</formula>
    </cfRule>
    <cfRule type="cellIs" dxfId="391" priority="451" operator="equal">
      <formula>1</formula>
    </cfRule>
  </conditionalFormatting>
  <conditionalFormatting sqref="N444">
    <cfRule type="cellIs" dxfId="390" priority="448" operator="equal">
      <formula>"REQ ADICIONAL"</formula>
    </cfRule>
  </conditionalFormatting>
  <conditionalFormatting sqref="N444">
    <cfRule type="cellIs" dxfId="389" priority="446" operator="lessThan">
      <formula>1</formula>
    </cfRule>
    <cfRule type="cellIs" dxfId="388" priority="447" operator="equal">
      <formula>1</formula>
    </cfRule>
  </conditionalFormatting>
  <conditionalFormatting sqref="O444">
    <cfRule type="cellIs" dxfId="387" priority="445" operator="equal">
      <formula>1</formula>
    </cfRule>
  </conditionalFormatting>
  <conditionalFormatting sqref="N423">
    <cfRule type="cellIs" dxfId="386" priority="444" operator="equal">
      <formula>"REQ ADICIONAL"</formula>
    </cfRule>
  </conditionalFormatting>
  <conditionalFormatting sqref="N450:N453 N468:N469 N455:N466">
    <cfRule type="cellIs" dxfId="385" priority="442" operator="equal">
      <formula>"REQ ADICIONAL"</formula>
    </cfRule>
  </conditionalFormatting>
  <conditionalFormatting sqref="N468:N469 N455:N466 N449:N453">
    <cfRule type="cellIs" dxfId="384" priority="440" operator="lessThan">
      <formula>1</formula>
    </cfRule>
    <cfRule type="cellIs" dxfId="383" priority="441" operator="equal">
      <formula>1</formula>
    </cfRule>
  </conditionalFormatting>
  <conditionalFormatting sqref="O449:O466 O468:O469">
    <cfRule type="cellIs" dxfId="382" priority="439" operator="equal">
      <formula>1</formula>
    </cfRule>
  </conditionalFormatting>
  <conditionalFormatting sqref="N467">
    <cfRule type="cellIs" dxfId="381" priority="437" operator="equal">
      <formula>"REQ ADICIONAL"</formula>
    </cfRule>
  </conditionalFormatting>
  <conditionalFormatting sqref="N467">
    <cfRule type="cellIs" dxfId="380" priority="435" operator="lessThan">
      <formula>1</formula>
    </cfRule>
    <cfRule type="cellIs" dxfId="379" priority="436" operator="equal">
      <formula>1</formula>
    </cfRule>
  </conditionalFormatting>
  <conditionalFormatting sqref="O467">
    <cfRule type="cellIs" dxfId="378" priority="434" operator="equal">
      <formula>1</formula>
    </cfRule>
  </conditionalFormatting>
  <conditionalFormatting sqref="N454">
    <cfRule type="cellIs" dxfId="377" priority="432" operator="equal">
      <formula>"REQ ADICIONAL"</formula>
    </cfRule>
  </conditionalFormatting>
  <conditionalFormatting sqref="N454">
    <cfRule type="cellIs" dxfId="376" priority="430" operator="lessThan">
      <formula>1</formula>
    </cfRule>
    <cfRule type="cellIs" dxfId="375" priority="431" operator="equal">
      <formula>1</formula>
    </cfRule>
  </conditionalFormatting>
  <conditionalFormatting sqref="N470">
    <cfRule type="cellIs" dxfId="374" priority="428" operator="equal">
      <formula>"REQ ADICIONAL"</formula>
    </cfRule>
  </conditionalFormatting>
  <conditionalFormatting sqref="N470">
    <cfRule type="cellIs" dxfId="373" priority="426" operator="lessThan">
      <formula>1</formula>
    </cfRule>
    <cfRule type="cellIs" dxfId="372" priority="427" operator="equal">
      <formula>1</formula>
    </cfRule>
  </conditionalFormatting>
  <conditionalFormatting sqref="O470">
    <cfRule type="cellIs" dxfId="371" priority="425" operator="equal">
      <formula>1</formula>
    </cfRule>
  </conditionalFormatting>
  <conditionalFormatting sqref="N449">
    <cfRule type="cellIs" dxfId="370" priority="424" operator="equal">
      <formula>"REQ ADICIONAL"</formula>
    </cfRule>
  </conditionalFormatting>
  <conditionalFormatting sqref="N477:N480 N495:N496 N482:N493">
    <cfRule type="cellIs" dxfId="369" priority="422" operator="equal">
      <formula>"REQ ADICIONAL"</formula>
    </cfRule>
  </conditionalFormatting>
  <conditionalFormatting sqref="N495:N496 N482:N493 N476:N480 N499">
    <cfRule type="cellIs" dxfId="368" priority="420" operator="lessThan">
      <formula>1</formula>
    </cfRule>
    <cfRule type="cellIs" dxfId="367" priority="421" operator="equal">
      <formula>1</formula>
    </cfRule>
  </conditionalFormatting>
  <conditionalFormatting sqref="O476:O493 O495:O496 O499">
    <cfRule type="cellIs" dxfId="366" priority="419" operator="equal">
      <formula>1</formula>
    </cfRule>
  </conditionalFormatting>
  <conditionalFormatting sqref="N494">
    <cfRule type="cellIs" dxfId="365" priority="417" operator="equal">
      <formula>"REQ ADICIONAL"</formula>
    </cfRule>
  </conditionalFormatting>
  <conditionalFormatting sqref="N494">
    <cfRule type="cellIs" dxfId="364" priority="415" operator="lessThan">
      <formula>1</formula>
    </cfRule>
    <cfRule type="cellIs" dxfId="363" priority="416" operator="equal">
      <formula>1</formula>
    </cfRule>
  </conditionalFormatting>
  <conditionalFormatting sqref="O494">
    <cfRule type="cellIs" dxfId="362" priority="414" operator="equal">
      <formula>1</formula>
    </cfRule>
  </conditionalFormatting>
  <conditionalFormatting sqref="N481">
    <cfRule type="cellIs" dxfId="361" priority="412" operator="equal">
      <formula>"REQ ADICIONAL"</formula>
    </cfRule>
  </conditionalFormatting>
  <conditionalFormatting sqref="N481">
    <cfRule type="cellIs" dxfId="360" priority="410" operator="lessThan">
      <formula>1</formula>
    </cfRule>
    <cfRule type="cellIs" dxfId="359" priority="411" operator="equal">
      <formula>1</formula>
    </cfRule>
  </conditionalFormatting>
  <conditionalFormatting sqref="N497">
    <cfRule type="cellIs" dxfId="358" priority="408" operator="equal">
      <formula>"REQ ADICIONAL"</formula>
    </cfRule>
  </conditionalFormatting>
  <conditionalFormatting sqref="N497">
    <cfRule type="cellIs" dxfId="357" priority="406" operator="lessThan">
      <formula>1</formula>
    </cfRule>
    <cfRule type="cellIs" dxfId="356" priority="407" operator="equal">
      <formula>1</formula>
    </cfRule>
  </conditionalFormatting>
  <conditionalFormatting sqref="O497">
    <cfRule type="cellIs" dxfId="355" priority="405" operator="equal">
      <formula>1</formula>
    </cfRule>
  </conditionalFormatting>
  <conditionalFormatting sqref="N476 N499">
    <cfRule type="cellIs" dxfId="354" priority="404" operator="equal">
      <formula>"REQ ADICIONAL"</formula>
    </cfRule>
  </conditionalFormatting>
  <conditionalFormatting sqref="N498">
    <cfRule type="cellIs" dxfId="353" priority="401" operator="lessThan">
      <formula>1</formula>
    </cfRule>
    <cfRule type="cellIs" dxfId="352" priority="402" operator="equal">
      <formula>1</formula>
    </cfRule>
  </conditionalFormatting>
  <conditionalFormatting sqref="O498">
    <cfRule type="cellIs" dxfId="351" priority="400" operator="equal">
      <formula>1</formula>
    </cfRule>
  </conditionalFormatting>
  <conditionalFormatting sqref="N498">
    <cfRule type="cellIs" dxfId="350" priority="399" operator="equal">
      <formula>"REQ ADICIONAL"</formula>
    </cfRule>
  </conditionalFormatting>
  <conditionalFormatting sqref="N506:N509 N524:N525 N511:N522">
    <cfRule type="cellIs" dxfId="349" priority="397" operator="equal">
      <formula>"REQ ADICIONAL"</formula>
    </cfRule>
  </conditionalFormatting>
  <conditionalFormatting sqref="N524:N525 N511:N522 N505:N509 N528">
    <cfRule type="cellIs" dxfId="348" priority="395" operator="lessThan">
      <formula>1</formula>
    </cfRule>
    <cfRule type="cellIs" dxfId="347" priority="396" operator="equal">
      <formula>1</formula>
    </cfRule>
  </conditionalFormatting>
  <conditionalFormatting sqref="O505:O522 O524:O525 O528">
    <cfRule type="cellIs" dxfId="346" priority="394" operator="equal">
      <formula>1</formula>
    </cfRule>
  </conditionalFormatting>
  <conditionalFormatting sqref="N523">
    <cfRule type="cellIs" dxfId="345" priority="392" operator="equal">
      <formula>"REQ ADICIONAL"</formula>
    </cfRule>
  </conditionalFormatting>
  <conditionalFormatting sqref="N523">
    <cfRule type="cellIs" dxfId="344" priority="390" operator="lessThan">
      <formula>1</formula>
    </cfRule>
    <cfRule type="cellIs" dxfId="343" priority="391" operator="equal">
      <formula>1</formula>
    </cfRule>
  </conditionalFormatting>
  <conditionalFormatting sqref="O523">
    <cfRule type="cellIs" dxfId="342" priority="389" operator="equal">
      <formula>1</formula>
    </cfRule>
  </conditionalFormatting>
  <conditionalFormatting sqref="N510">
    <cfRule type="cellIs" dxfId="341" priority="387" operator="equal">
      <formula>"REQ ADICIONAL"</formula>
    </cfRule>
  </conditionalFormatting>
  <conditionalFormatting sqref="N510">
    <cfRule type="cellIs" dxfId="340" priority="385" operator="lessThan">
      <formula>1</formula>
    </cfRule>
    <cfRule type="cellIs" dxfId="339" priority="386" operator="equal">
      <formula>1</formula>
    </cfRule>
  </conditionalFormatting>
  <conditionalFormatting sqref="N526">
    <cfRule type="cellIs" dxfId="338" priority="383" operator="equal">
      <formula>"REQ ADICIONAL"</formula>
    </cfRule>
  </conditionalFormatting>
  <conditionalFormatting sqref="N526">
    <cfRule type="cellIs" dxfId="337" priority="381" operator="lessThan">
      <formula>1</formula>
    </cfRule>
    <cfRule type="cellIs" dxfId="336" priority="382" operator="equal">
      <formula>1</formula>
    </cfRule>
  </conditionalFormatting>
  <conditionalFormatting sqref="O526">
    <cfRule type="cellIs" dxfId="335" priority="380" operator="equal">
      <formula>1</formula>
    </cfRule>
  </conditionalFormatting>
  <conditionalFormatting sqref="N505 N528">
    <cfRule type="cellIs" dxfId="334" priority="379" operator="equal">
      <formula>"REQ ADICIONAL"</formula>
    </cfRule>
  </conditionalFormatting>
  <conditionalFormatting sqref="N527">
    <cfRule type="cellIs" dxfId="333" priority="376" operator="lessThan">
      <formula>1</formula>
    </cfRule>
    <cfRule type="cellIs" dxfId="332" priority="377" operator="equal">
      <formula>1</formula>
    </cfRule>
  </conditionalFormatting>
  <conditionalFormatting sqref="O527">
    <cfRule type="cellIs" dxfId="331" priority="375" operator="equal">
      <formula>1</formula>
    </cfRule>
  </conditionalFormatting>
  <conditionalFormatting sqref="N527">
    <cfRule type="cellIs" dxfId="330" priority="374" operator="equal">
      <formula>"REQ ADICIONAL"</formula>
    </cfRule>
  </conditionalFormatting>
  <conditionalFormatting sqref="N535:N538 N553:N554 N540:N551">
    <cfRule type="cellIs" dxfId="329" priority="372" operator="equal">
      <formula>"REQ ADICIONAL"</formula>
    </cfRule>
  </conditionalFormatting>
  <conditionalFormatting sqref="N553:N554 N540:N551 N534:N538 N557:N558">
    <cfRule type="cellIs" dxfId="328" priority="370" operator="lessThan">
      <formula>1</formula>
    </cfRule>
    <cfRule type="cellIs" dxfId="327" priority="371" operator="equal">
      <formula>1</formula>
    </cfRule>
  </conditionalFormatting>
  <conditionalFormatting sqref="O534:O551 O553:O554 O557:O558">
    <cfRule type="cellIs" dxfId="326" priority="369" operator="equal">
      <formula>1</formula>
    </cfRule>
  </conditionalFormatting>
  <conditionalFormatting sqref="N552">
    <cfRule type="cellIs" dxfId="325" priority="367" operator="equal">
      <formula>"REQ ADICIONAL"</formula>
    </cfRule>
  </conditionalFormatting>
  <conditionalFormatting sqref="N552">
    <cfRule type="cellIs" dxfId="324" priority="365" operator="lessThan">
      <formula>1</formula>
    </cfRule>
    <cfRule type="cellIs" dxfId="323" priority="366" operator="equal">
      <formula>1</formula>
    </cfRule>
  </conditionalFormatting>
  <conditionalFormatting sqref="O552">
    <cfRule type="cellIs" dxfId="322" priority="364" operator="equal">
      <formula>1</formula>
    </cfRule>
  </conditionalFormatting>
  <conditionalFormatting sqref="N539">
    <cfRule type="cellIs" dxfId="321" priority="362" operator="equal">
      <formula>"REQ ADICIONAL"</formula>
    </cfRule>
  </conditionalFormatting>
  <conditionalFormatting sqref="N539">
    <cfRule type="cellIs" dxfId="320" priority="360" operator="lessThan">
      <formula>1</formula>
    </cfRule>
    <cfRule type="cellIs" dxfId="319" priority="361" operator="equal">
      <formula>1</formula>
    </cfRule>
  </conditionalFormatting>
  <conditionalFormatting sqref="N555">
    <cfRule type="cellIs" dxfId="318" priority="358" operator="equal">
      <formula>"REQ ADICIONAL"</formula>
    </cfRule>
  </conditionalFormatting>
  <conditionalFormatting sqref="N555">
    <cfRule type="cellIs" dxfId="317" priority="356" operator="lessThan">
      <formula>1</formula>
    </cfRule>
    <cfRule type="cellIs" dxfId="316" priority="357" operator="equal">
      <formula>1</formula>
    </cfRule>
  </conditionalFormatting>
  <conditionalFormatting sqref="O555">
    <cfRule type="cellIs" dxfId="315" priority="355" operator="equal">
      <formula>1</formula>
    </cfRule>
  </conditionalFormatting>
  <conditionalFormatting sqref="N534 N557:N558">
    <cfRule type="cellIs" dxfId="314" priority="354" operator="equal">
      <formula>"REQ ADICIONAL"</formula>
    </cfRule>
  </conditionalFormatting>
  <conditionalFormatting sqref="N556">
    <cfRule type="cellIs" dxfId="313" priority="351" operator="lessThan">
      <formula>1</formula>
    </cfRule>
    <cfRule type="cellIs" dxfId="312" priority="352" operator="equal">
      <formula>1</formula>
    </cfRule>
  </conditionalFormatting>
  <conditionalFormatting sqref="O556">
    <cfRule type="cellIs" dxfId="311" priority="350" operator="equal">
      <formula>1</formula>
    </cfRule>
  </conditionalFormatting>
  <conditionalFormatting sqref="N556">
    <cfRule type="cellIs" dxfId="310" priority="349" operator="equal">
      <formula>"REQ ADICIONAL"</formula>
    </cfRule>
  </conditionalFormatting>
  <conditionalFormatting sqref="N565:N568 N583:N584 N570:N581">
    <cfRule type="cellIs" dxfId="309" priority="347" operator="equal">
      <formula>"REQ ADICIONAL"</formula>
    </cfRule>
  </conditionalFormatting>
  <conditionalFormatting sqref="N583:N584 N570:N581 N564:N568">
    <cfRule type="cellIs" dxfId="308" priority="345" operator="lessThan">
      <formula>1</formula>
    </cfRule>
    <cfRule type="cellIs" dxfId="307" priority="346" operator="equal">
      <formula>1</formula>
    </cfRule>
  </conditionalFormatting>
  <conditionalFormatting sqref="O564:O581 O583:O584">
    <cfRule type="cellIs" dxfId="306" priority="344" operator="equal">
      <formula>1</formula>
    </cfRule>
  </conditionalFormatting>
  <conditionalFormatting sqref="N582">
    <cfRule type="cellIs" dxfId="305" priority="342" operator="equal">
      <formula>"REQ ADICIONAL"</formula>
    </cfRule>
  </conditionalFormatting>
  <conditionalFormatting sqref="N582">
    <cfRule type="cellIs" dxfId="304" priority="340" operator="lessThan">
      <formula>1</formula>
    </cfRule>
    <cfRule type="cellIs" dxfId="303" priority="341" operator="equal">
      <formula>1</formula>
    </cfRule>
  </conditionalFormatting>
  <conditionalFormatting sqref="O582">
    <cfRule type="cellIs" dxfId="302" priority="339" operator="equal">
      <formula>1</formula>
    </cfRule>
  </conditionalFormatting>
  <conditionalFormatting sqref="N569">
    <cfRule type="cellIs" dxfId="301" priority="337" operator="equal">
      <formula>"REQ ADICIONAL"</formula>
    </cfRule>
  </conditionalFormatting>
  <conditionalFormatting sqref="N569">
    <cfRule type="cellIs" dxfId="300" priority="335" operator="lessThan">
      <formula>1</formula>
    </cfRule>
    <cfRule type="cellIs" dxfId="299" priority="336" operator="equal">
      <formula>1</formula>
    </cfRule>
  </conditionalFormatting>
  <conditionalFormatting sqref="N585">
    <cfRule type="cellIs" dxfId="298" priority="333" operator="equal">
      <formula>"REQ ADICIONAL"</formula>
    </cfRule>
  </conditionalFormatting>
  <conditionalFormatting sqref="N585">
    <cfRule type="cellIs" dxfId="297" priority="331" operator="lessThan">
      <formula>1</formula>
    </cfRule>
    <cfRule type="cellIs" dxfId="296" priority="332" operator="equal">
      <formula>1</formula>
    </cfRule>
  </conditionalFormatting>
  <conditionalFormatting sqref="O585">
    <cfRule type="cellIs" dxfId="295" priority="330" operator="equal">
      <formula>1</formula>
    </cfRule>
  </conditionalFormatting>
  <conditionalFormatting sqref="N564">
    <cfRule type="cellIs" dxfId="294" priority="329" operator="equal">
      <formula>"REQ ADICIONAL"</formula>
    </cfRule>
  </conditionalFormatting>
  <conditionalFormatting sqref="N586:N588">
    <cfRule type="cellIs" dxfId="293" priority="326" operator="lessThan">
      <formula>1</formula>
    </cfRule>
    <cfRule type="cellIs" dxfId="292" priority="327" operator="equal">
      <formula>1</formula>
    </cfRule>
  </conditionalFormatting>
  <conditionalFormatting sqref="O586:O588">
    <cfRule type="cellIs" dxfId="291" priority="325" operator="equal">
      <formula>1</formula>
    </cfRule>
  </conditionalFormatting>
  <conditionalFormatting sqref="N586:N588">
    <cfRule type="cellIs" dxfId="290" priority="324" operator="equal">
      <formula>"REQ ADICIONAL"</formula>
    </cfRule>
  </conditionalFormatting>
  <conditionalFormatting sqref="N595:N598 N614:N615 N600:N612">
    <cfRule type="cellIs" dxfId="289" priority="322" operator="equal">
      <formula>"REQ ADICIONAL"</formula>
    </cfRule>
  </conditionalFormatting>
  <conditionalFormatting sqref="N614:N615 N594:N598 N600:N612">
    <cfRule type="cellIs" dxfId="288" priority="320" operator="lessThan">
      <formula>1</formula>
    </cfRule>
    <cfRule type="cellIs" dxfId="287" priority="321" operator="equal">
      <formula>1</formula>
    </cfRule>
  </conditionalFormatting>
  <conditionalFormatting sqref="O614:O615 O594:O612">
    <cfRule type="cellIs" dxfId="286" priority="319" operator="equal">
      <formula>1</formula>
    </cfRule>
  </conditionalFormatting>
  <conditionalFormatting sqref="N613">
    <cfRule type="cellIs" dxfId="285" priority="317" operator="equal">
      <formula>"REQ ADICIONAL"</formula>
    </cfRule>
  </conditionalFormatting>
  <conditionalFormatting sqref="N613">
    <cfRule type="cellIs" dxfId="284" priority="315" operator="lessThan">
      <formula>1</formula>
    </cfRule>
    <cfRule type="cellIs" dxfId="283" priority="316" operator="equal">
      <formula>1</formula>
    </cfRule>
  </conditionalFormatting>
  <conditionalFormatting sqref="O613">
    <cfRule type="cellIs" dxfId="282" priority="314" operator="equal">
      <formula>1</formula>
    </cfRule>
  </conditionalFormatting>
  <conditionalFormatting sqref="N599">
    <cfRule type="cellIs" dxfId="281" priority="312" operator="equal">
      <formula>"REQ ADICIONAL"</formula>
    </cfRule>
  </conditionalFormatting>
  <conditionalFormatting sqref="N599">
    <cfRule type="cellIs" dxfId="280" priority="310" operator="lessThan">
      <formula>1</formula>
    </cfRule>
    <cfRule type="cellIs" dxfId="279" priority="311" operator="equal">
      <formula>1</formula>
    </cfRule>
  </conditionalFormatting>
  <conditionalFormatting sqref="N616">
    <cfRule type="cellIs" dxfId="278" priority="308" operator="equal">
      <formula>"REQ ADICIONAL"</formula>
    </cfRule>
  </conditionalFormatting>
  <conditionalFormatting sqref="N616">
    <cfRule type="cellIs" dxfId="277" priority="306" operator="lessThan">
      <formula>1</formula>
    </cfRule>
    <cfRule type="cellIs" dxfId="276" priority="307" operator="equal">
      <formula>1</formula>
    </cfRule>
  </conditionalFormatting>
  <conditionalFormatting sqref="O616">
    <cfRule type="cellIs" dxfId="275" priority="305" operator="equal">
      <formula>1</formula>
    </cfRule>
  </conditionalFormatting>
  <conditionalFormatting sqref="N594">
    <cfRule type="cellIs" dxfId="274" priority="304" operator="equal">
      <formula>"REQ ADICIONAL"</formula>
    </cfRule>
  </conditionalFormatting>
  <conditionalFormatting sqref="N617:N619">
    <cfRule type="cellIs" dxfId="273" priority="301" operator="lessThan">
      <formula>1</formula>
    </cfRule>
    <cfRule type="cellIs" dxfId="272" priority="302" operator="equal">
      <formula>1</formula>
    </cfRule>
  </conditionalFormatting>
  <conditionalFormatting sqref="O617:O619">
    <cfRule type="cellIs" dxfId="271" priority="300" operator="equal">
      <formula>1</formula>
    </cfRule>
  </conditionalFormatting>
  <conditionalFormatting sqref="N617:N619">
    <cfRule type="cellIs" dxfId="270" priority="299" operator="equal">
      <formula>"REQ ADICIONAL"</formula>
    </cfRule>
  </conditionalFormatting>
  <conditionalFormatting sqref="N626:N629 N645:N646 N631:N643">
    <cfRule type="cellIs" dxfId="269" priority="297" operator="equal">
      <formula>"REQ ADICIONAL"</formula>
    </cfRule>
  </conditionalFormatting>
  <conditionalFormatting sqref="N645:N646 N625:N629 N631:N643">
    <cfRule type="cellIs" dxfId="268" priority="295" operator="lessThan">
      <formula>1</formula>
    </cfRule>
    <cfRule type="cellIs" dxfId="267" priority="296" operator="equal">
      <formula>1</formula>
    </cfRule>
  </conditionalFormatting>
  <conditionalFormatting sqref="O645:O646 O625:O643">
    <cfRule type="cellIs" dxfId="266" priority="294" operator="equal">
      <formula>1</formula>
    </cfRule>
  </conditionalFormatting>
  <conditionalFormatting sqref="N644">
    <cfRule type="cellIs" dxfId="265" priority="292" operator="equal">
      <formula>"REQ ADICIONAL"</formula>
    </cfRule>
  </conditionalFormatting>
  <conditionalFormatting sqref="N644">
    <cfRule type="cellIs" dxfId="264" priority="290" operator="lessThan">
      <formula>1</formula>
    </cfRule>
    <cfRule type="cellIs" dxfId="263" priority="291" operator="equal">
      <formula>1</formula>
    </cfRule>
  </conditionalFormatting>
  <conditionalFormatting sqref="O644">
    <cfRule type="cellIs" dxfId="262" priority="289" operator="equal">
      <formula>1</formula>
    </cfRule>
  </conditionalFormatting>
  <conditionalFormatting sqref="N630">
    <cfRule type="cellIs" dxfId="261" priority="287" operator="equal">
      <formula>"REQ ADICIONAL"</formula>
    </cfRule>
  </conditionalFormatting>
  <conditionalFormatting sqref="N630">
    <cfRule type="cellIs" dxfId="260" priority="285" operator="lessThan">
      <formula>1</formula>
    </cfRule>
    <cfRule type="cellIs" dxfId="259" priority="286" operator="equal">
      <formula>1</formula>
    </cfRule>
  </conditionalFormatting>
  <conditionalFormatting sqref="N647">
    <cfRule type="cellIs" dxfId="258" priority="283" operator="equal">
      <formula>"REQ ADICIONAL"</formula>
    </cfRule>
  </conditionalFormatting>
  <conditionalFormatting sqref="N647">
    <cfRule type="cellIs" dxfId="257" priority="281" operator="lessThan">
      <formula>1</formula>
    </cfRule>
    <cfRule type="cellIs" dxfId="256" priority="282" operator="equal">
      <formula>1</formula>
    </cfRule>
  </conditionalFormatting>
  <conditionalFormatting sqref="O647">
    <cfRule type="cellIs" dxfId="255" priority="280" operator="equal">
      <formula>1</formula>
    </cfRule>
  </conditionalFormatting>
  <conditionalFormatting sqref="N625">
    <cfRule type="cellIs" dxfId="254" priority="279" operator="equal">
      <formula>"REQ ADICIONAL"</formula>
    </cfRule>
  </conditionalFormatting>
  <conditionalFormatting sqref="N648:N650">
    <cfRule type="cellIs" dxfId="253" priority="276" operator="lessThan">
      <formula>1</formula>
    </cfRule>
    <cfRule type="cellIs" dxfId="252" priority="277" operator="equal">
      <formula>1</formula>
    </cfRule>
  </conditionalFormatting>
  <conditionalFormatting sqref="O648:O650">
    <cfRule type="cellIs" dxfId="251" priority="275" operator="equal">
      <formula>1</formula>
    </cfRule>
  </conditionalFormatting>
  <conditionalFormatting sqref="N648:N650">
    <cfRule type="cellIs" dxfId="250" priority="274" operator="equal">
      <formula>"REQ ADICIONAL"</formula>
    </cfRule>
  </conditionalFormatting>
  <conditionalFormatting sqref="N657:N660 N676:N677 N662:N674">
    <cfRule type="cellIs" dxfId="249" priority="272" operator="equal">
      <formula>"REQ ADICIONAL"</formula>
    </cfRule>
  </conditionalFormatting>
  <conditionalFormatting sqref="N676:N677 N656:N660 N662:N674">
    <cfRule type="cellIs" dxfId="248" priority="270" operator="lessThan">
      <formula>1</formula>
    </cfRule>
    <cfRule type="cellIs" dxfId="247" priority="271" operator="equal">
      <formula>1</formula>
    </cfRule>
  </conditionalFormatting>
  <conditionalFormatting sqref="O676:O677 O656:O674">
    <cfRule type="cellIs" dxfId="246" priority="269" operator="equal">
      <formula>1</formula>
    </cfRule>
  </conditionalFormatting>
  <conditionalFormatting sqref="N675">
    <cfRule type="cellIs" dxfId="245" priority="267" operator="equal">
      <formula>"REQ ADICIONAL"</formula>
    </cfRule>
  </conditionalFormatting>
  <conditionalFormatting sqref="N675">
    <cfRule type="cellIs" dxfId="244" priority="265" operator="lessThan">
      <formula>1</formula>
    </cfRule>
    <cfRule type="cellIs" dxfId="243" priority="266" operator="equal">
      <formula>1</formula>
    </cfRule>
  </conditionalFormatting>
  <conditionalFormatting sqref="O675">
    <cfRule type="cellIs" dxfId="242" priority="264" operator="equal">
      <formula>1</formula>
    </cfRule>
  </conditionalFormatting>
  <conditionalFormatting sqref="N661">
    <cfRule type="cellIs" dxfId="241" priority="262" operator="equal">
      <formula>"REQ ADICIONAL"</formula>
    </cfRule>
  </conditionalFormatting>
  <conditionalFormatting sqref="N661">
    <cfRule type="cellIs" dxfId="240" priority="260" operator="lessThan">
      <formula>1</formula>
    </cfRule>
    <cfRule type="cellIs" dxfId="239" priority="261" operator="equal">
      <formula>1</formula>
    </cfRule>
  </conditionalFormatting>
  <conditionalFormatting sqref="N678">
    <cfRule type="cellIs" dxfId="238" priority="258" operator="equal">
      <formula>"REQ ADICIONAL"</formula>
    </cfRule>
  </conditionalFormatting>
  <conditionalFormatting sqref="N678">
    <cfRule type="cellIs" dxfId="237" priority="256" operator="lessThan">
      <formula>1</formula>
    </cfRule>
    <cfRule type="cellIs" dxfId="236" priority="257" operator="equal">
      <formula>1</formula>
    </cfRule>
  </conditionalFormatting>
  <conditionalFormatting sqref="O678">
    <cfRule type="cellIs" dxfId="235" priority="255" operator="equal">
      <formula>1</formula>
    </cfRule>
  </conditionalFormatting>
  <conditionalFormatting sqref="N656">
    <cfRule type="cellIs" dxfId="234" priority="254" operator="equal">
      <formula>"REQ ADICIONAL"</formula>
    </cfRule>
  </conditionalFormatting>
  <conditionalFormatting sqref="N679:N683">
    <cfRule type="cellIs" dxfId="233" priority="251" operator="lessThan">
      <formula>1</formula>
    </cfRule>
    <cfRule type="cellIs" dxfId="232" priority="252" operator="equal">
      <formula>1</formula>
    </cfRule>
  </conditionalFormatting>
  <conditionalFormatting sqref="O679:O683">
    <cfRule type="cellIs" dxfId="231" priority="250" operator="equal">
      <formula>1</formula>
    </cfRule>
  </conditionalFormatting>
  <conditionalFormatting sqref="N679:N683">
    <cfRule type="cellIs" dxfId="230" priority="249" operator="equal">
      <formula>"REQ ADICIONAL"</formula>
    </cfRule>
  </conditionalFormatting>
  <conditionalFormatting sqref="N690:N693 N709:N710 N695:N707">
    <cfRule type="cellIs" dxfId="229" priority="247" operator="equal">
      <formula>"REQ ADICIONAL"</formula>
    </cfRule>
  </conditionalFormatting>
  <conditionalFormatting sqref="N709:N710 N689:N693 N695:N707">
    <cfRule type="cellIs" dxfId="228" priority="245" operator="lessThan">
      <formula>1</formula>
    </cfRule>
    <cfRule type="cellIs" dxfId="227" priority="246" operator="equal">
      <formula>1</formula>
    </cfRule>
  </conditionalFormatting>
  <conditionalFormatting sqref="O709:O710 O689:O707">
    <cfRule type="cellIs" dxfId="226" priority="244" operator="equal">
      <formula>1</formula>
    </cfRule>
  </conditionalFormatting>
  <conditionalFormatting sqref="N708">
    <cfRule type="cellIs" dxfId="225" priority="242" operator="equal">
      <formula>"REQ ADICIONAL"</formula>
    </cfRule>
  </conditionalFormatting>
  <conditionalFormatting sqref="N708">
    <cfRule type="cellIs" dxfId="224" priority="240" operator="lessThan">
      <formula>1</formula>
    </cfRule>
    <cfRule type="cellIs" dxfId="223" priority="241" operator="equal">
      <formula>1</formula>
    </cfRule>
  </conditionalFormatting>
  <conditionalFormatting sqref="O708">
    <cfRule type="cellIs" dxfId="222" priority="239" operator="equal">
      <formula>1</formula>
    </cfRule>
  </conditionalFormatting>
  <conditionalFormatting sqref="N694">
    <cfRule type="cellIs" dxfId="221" priority="237" operator="equal">
      <formula>"REQ ADICIONAL"</formula>
    </cfRule>
  </conditionalFormatting>
  <conditionalFormatting sqref="N694">
    <cfRule type="cellIs" dxfId="220" priority="235" operator="lessThan">
      <formula>1</formula>
    </cfRule>
    <cfRule type="cellIs" dxfId="219" priority="236" operator="equal">
      <formula>1</formula>
    </cfRule>
  </conditionalFormatting>
  <conditionalFormatting sqref="N711">
    <cfRule type="cellIs" dxfId="218" priority="233" operator="equal">
      <formula>"REQ ADICIONAL"</formula>
    </cfRule>
  </conditionalFormatting>
  <conditionalFormatting sqref="N711">
    <cfRule type="cellIs" dxfId="217" priority="231" operator="lessThan">
      <formula>1</formula>
    </cfRule>
    <cfRule type="cellIs" dxfId="216" priority="232" operator="equal">
      <formula>1</formula>
    </cfRule>
  </conditionalFormatting>
  <conditionalFormatting sqref="O711">
    <cfRule type="cellIs" dxfId="215" priority="230" operator="equal">
      <formula>1</formula>
    </cfRule>
  </conditionalFormatting>
  <conditionalFormatting sqref="N689">
    <cfRule type="cellIs" dxfId="214" priority="229" operator="equal">
      <formula>"REQ ADICIONAL"</formula>
    </cfRule>
  </conditionalFormatting>
  <conditionalFormatting sqref="N712:N720">
    <cfRule type="cellIs" dxfId="213" priority="226" operator="lessThan">
      <formula>1</formula>
    </cfRule>
    <cfRule type="cellIs" dxfId="212" priority="227" operator="equal">
      <formula>1</formula>
    </cfRule>
  </conditionalFormatting>
  <conditionalFormatting sqref="O712:O720">
    <cfRule type="cellIs" dxfId="211" priority="225" operator="equal">
      <formula>1</formula>
    </cfRule>
  </conditionalFormatting>
  <conditionalFormatting sqref="N712:N720">
    <cfRule type="cellIs" dxfId="210" priority="224" operator="equal">
      <formula>"REQ ADICIONAL"</formula>
    </cfRule>
  </conditionalFormatting>
  <conditionalFormatting sqref="N727:N730 N732:N744 N746:N758">
    <cfRule type="cellIs" dxfId="209" priority="222" operator="equal">
      <formula>"REQ ADICIONAL"</formula>
    </cfRule>
  </conditionalFormatting>
  <conditionalFormatting sqref="N726:N730 N732:N744 N746:N758">
    <cfRule type="cellIs" dxfId="208" priority="220" operator="lessThan">
      <formula>1</formula>
    </cfRule>
    <cfRule type="cellIs" dxfId="207" priority="221" operator="equal">
      <formula>1</formula>
    </cfRule>
  </conditionalFormatting>
  <conditionalFormatting sqref="O726:O744 O746:O758">
    <cfRule type="cellIs" dxfId="206" priority="219" operator="equal">
      <formula>1</formula>
    </cfRule>
  </conditionalFormatting>
  <conditionalFormatting sqref="N745">
    <cfRule type="cellIs" dxfId="205" priority="217" operator="equal">
      <formula>"REQ ADICIONAL"</formula>
    </cfRule>
  </conditionalFormatting>
  <conditionalFormatting sqref="N745">
    <cfRule type="cellIs" dxfId="204" priority="215" operator="lessThan">
      <formula>1</formula>
    </cfRule>
    <cfRule type="cellIs" dxfId="203" priority="216" operator="equal">
      <formula>1</formula>
    </cfRule>
  </conditionalFormatting>
  <conditionalFormatting sqref="O745">
    <cfRule type="cellIs" dxfId="202" priority="214" operator="equal">
      <formula>1</formula>
    </cfRule>
  </conditionalFormatting>
  <conditionalFormatting sqref="N731">
    <cfRule type="cellIs" dxfId="201" priority="212" operator="equal">
      <formula>"REQ ADICIONAL"</formula>
    </cfRule>
  </conditionalFormatting>
  <conditionalFormatting sqref="N731">
    <cfRule type="cellIs" dxfId="200" priority="210" operator="lessThan">
      <formula>1</formula>
    </cfRule>
    <cfRule type="cellIs" dxfId="199" priority="211" operator="equal">
      <formula>1</formula>
    </cfRule>
  </conditionalFormatting>
  <conditionalFormatting sqref="N726">
    <cfRule type="cellIs" dxfId="198" priority="209" operator="equal">
      <formula>"REQ ADICIONAL"</formula>
    </cfRule>
  </conditionalFormatting>
  <conditionalFormatting sqref="N788:N797">
    <cfRule type="cellIs" dxfId="197" priority="184" operator="equal">
      <formula>"REQ ADICIONAL"</formula>
    </cfRule>
  </conditionalFormatting>
  <conditionalFormatting sqref="N765:N768 N785:N786 N770:N783">
    <cfRule type="cellIs" dxfId="196" priority="207" operator="equal">
      <formula>"REQ ADICIONAL"</formula>
    </cfRule>
  </conditionalFormatting>
  <conditionalFormatting sqref="N785:N786 N764:N768 N770:N783">
    <cfRule type="cellIs" dxfId="195" priority="205" operator="lessThan">
      <formula>1</formula>
    </cfRule>
    <cfRule type="cellIs" dxfId="194" priority="206" operator="equal">
      <formula>1</formula>
    </cfRule>
  </conditionalFormatting>
  <conditionalFormatting sqref="O785:O786 O764:O783">
    <cfRule type="cellIs" dxfId="193" priority="204" operator="equal">
      <formula>1</formula>
    </cfRule>
  </conditionalFormatting>
  <conditionalFormatting sqref="N784">
    <cfRule type="cellIs" dxfId="192" priority="202" operator="equal">
      <formula>"REQ ADICIONAL"</formula>
    </cfRule>
  </conditionalFormatting>
  <conditionalFormatting sqref="N784">
    <cfRule type="cellIs" dxfId="191" priority="200" operator="lessThan">
      <formula>1</formula>
    </cfRule>
    <cfRule type="cellIs" dxfId="190" priority="201" operator="equal">
      <formula>1</formula>
    </cfRule>
  </conditionalFormatting>
  <conditionalFormatting sqref="O784">
    <cfRule type="cellIs" dxfId="189" priority="199" operator="equal">
      <formula>1</formula>
    </cfRule>
  </conditionalFormatting>
  <conditionalFormatting sqref="N769">
    <cfRule type="cellIs" dxfId="188" priority="197" operator="equal">
      <formula>"REQ ADICIONAL"</formula>
    </cfRule>
  </conditionalFormatting>
  <conditionalFormatting sqref="N769">
    <cfRule type="cellIs" dxfId="187" priority="195" operator="lessThan">
      <formula>1</formula>
    </cfRule>
    <cfRule type="cellIs" dxfId="186" priority="196" operator="equal">
      <formula>1</formula>
    </cfRule>
  </conditionalFormatting>
  <conditionalFormatting sqref="N787">
    <cfRule type="cellIs" dxfId="185" priority="193" operator="equal">
      <formula>"REQ ADICIONAL"</formula>
    </cfRule>
  </conditionalFormatting>
  <conditionalFormatting sqref="N787">
    <cfRule type="cellIs" dxfId="184" priority="191" operator="lessThan">
      <formula>1</formula>
    </cfRule>
    <cfRule type="cellIs" dxfId="183" priority="192" operator="equal">
      <formula>1</formula>
    </cfRule>
  </conditionalFormatting>
  <conditionalFormatting sqref="O787">
    <cfRule type="cellIs" dxfId="182" priority="190" operator="equal">
      <formula>1</formula>
    </cfRule>
  </conditionalFormatting>
  <conditionalFormatting sqref="N764">
    <cfRule type="cellIs" dxfId="181" priority="189" operator="equal">
      <formula>"REQ ADICIONAL"</formula>
    </cfRule>
  </conditionalFormatting>
  <conditionalFormatting sqref="N788:N797">
    <cfRule type="cellIs" dxfId="180" priority="186" operator="lessThan">
      <formula>1</formula>
    </cfRule>
    <cfRule type="cellIs" dxfId="179" priority="187" operator="equal">
      <formula>1</formula>
    </cfRule>
  </conditionalFormatting>
  <conditionalFormatting sqref="O788:O797">
    <cfRule type="cellIs" dxfId="178" priority="185" operator="equal">
      <formula>1</formula>
    </cfRule>
  </conditionalFormatting>
  <conditionalFormatting sqref="N827:N836">
    <cfRule type="cellIs" dxfId="177" priority="159" operator="equal">
      <formula>"REQ ADICIONAL"</formula>
    </cfRule>
  </conditionalFormatting>
  <conditionalFormatting sqref="N804:N807 N824:N825 N809:N822">
    <cfRule type="cellIs" dxfId="176" priority="182" operator="equal">
      <formula>"REQ ADICIONAL"</formula>
    </cfRule>
  </conditionalFormatting>
  <conditionalFormatting sqref="N824:N825 N803:N807 N809:N822">
    <cfRule type="cellIs" dxfId="175" priority="180" operator="lessThan">
      <formula>1</formula>
    </cfRule>
    <cfRule type="cellIs" dxfId="174" priority="181" operator="equal">
      <formula>1</formula>
    </cfRule>
  </conditionalFormatting>
  <conditionalFormatting sqref="O824:O825 O803:O822">
    <cfRule type="cellIs" dxfId="173" priority="179" operator="equal">
      <formula>1</formula>
    </cfRule>
  </conditionalFormatting>
  <conditionalFormatting sqref="N823">
    <cfRule type="cellIs" dxfId="172" priority="177" operator="equal">
      <formula>"REQ ADICIONAL"</formula>
    </cfRule>
  </conditionalFormatting>
  <conditionalFormatting sqref="N823">
    <cfRule type="cellIs" dxfId="171" priority="175" operator="lessThan">
      <formula>1</formula>
    </cfRule>
    <cfRule type="cellIs" dxfId="170" priority="176" operator="equal">
      <formula>1</formula>
    </cfRule>
  </conditionalFormatting>
  <conditionalFormatting sqref="O823">
    <cfRule type="cellIs" dxfId="169" priority="174" operator="equal">
      <formula>1</formula>
    </cfRule>
  </conditionalFormatting>
  <conditionalFormatting sqref="N808">
    <cfRule type="cellIs" dxfId="168" priority="172" operator="equal">
      <formula>"REQ ADICIONAL"</formula>
    </cfRule>
  </conditionalFormatting>
  <conditionalFormatting sqref="N808">
    <cfRule type="cellIs" dxfId="167" priority="170" operator="lessThan">
      <formula>1</formula>
    </cfRule>
    <cfRule type="cellIs" dxfId="166" priority="171" operator="equal">
      <formula>1</formula>
    </cfRule>
  </conditionalFormatting>
  <conditionalFormatting sqref="N826">
    <cfRule type="cellIs" dxfId="165" priority="168" operator="equal">
      <formula>"REQ ADICIONAL"</formula>
    </cfRule>
  </conditionalFormatting>
  <conditionalFormatting sqref="N826">
    <cfRule type="cellIs" dxfId="164" priority="166" operator="lessThan">
      <formula>1</formula>
    </cfRule>
    <cfRule type="cellIs" dxfId="163" priority="167" operator="equal">
      <formula>1</formula>
    </cfRule>
  </conditionalFormatting>
  <conditionalFormatting sqref="O826">
    <cfRule type="cellIs" dxfId="162" priority="165" operator="equal">
      <formula>1</formula>
    </cfRule>
  </conditionalFormatting>
  <conditionalFormatting sqref="N803">
    <cfRule type="cellIs" dxfId="161" priority="164" operator="equal">
      <formula>"REQ ADICIONAL"</formula>
    </cfRule>
  </conditionalFormatting>
  <conditionalFormatting sqref="N827:N836">
    <cfRule type="cellIs" dxfId="160" priority="161" operator="lessThan">
      <formula>1</formula>
    </cfRule>
    <cfRule type="cellIs" dxfId="159" priority="162" operator="equal">
      <formula>1</formula>
    </cfRule>
  </conditionalFormatting>
  <conditionalFormatting sqref="O827:O836">
    <cfRule type="cellIs" dxfId="158" priority="160" operator="equal">
      <formula>1</formula>
    </cfRule>
  </conditionalFormatting>
  <conditionalFormatting sqref="N843:N846 N860:N861">
    <cfRule type="cellIs" dxfId="157" priority="157" operator="equal">
      <formula>"REQ ADICIONAL"</formula>
    </cfRule>
  </conditionalFormatting>
  <conditionalFormatting sqref="N860:N861 N842:N846">
    <cfRule type="cellIs" dxfId="156" priority="155" operator="lessThan">
      <formula>1</formula>
    </cfRule>
    <cfRule type="cellIs" dxfId="155" priority="156" operator="equal">
      <formula>1</formula>
    </cfRule>
  </conditionalFormatting>
  <conditionalFormatting sqref="O860:O861">
    <cfRule type="cellIs" dxfId="154" priority="154" operator="equal">
      <formula>1</formula>
    </cfRule>
  </conditionalFormatting>
  <conditionalFormatting sqref="N859">
    <cfRule type="cellIs" dxfId="153" priority="152" operator="equal">
      <formula>"REQ ADICIONAL"</formula>
    </cfRule>
  </conditionalFormatting>
  <conditionalFormatting sqref="N859">
    <cfRule type="cellIs" dxfId="152" priority="150" operator="lessThan">
      <formula>1</formula>
    </cfRule>
    <cfRule type="cellIs" dxfId="151" priority="151" operator="equal">
      <formula>1</formula>
    </cfRule>
  </conditionalFormatting>
  <conditionalFormatting sqref="O859">
    <cfRule type="cellIs" dxfId="150" priority="149" operator="equal">
      <formula>1</formula>
    </cfRule>
  </conditionalFormatting>
  <conditionalFormatting sqref="N847">
    <cfRule type="cellIs" dxfId="149" priority="147" operator="equal">
      <formula>"REQ ADICIONAL"</formula>
    </cfRule>
  </conditionalFormatting>
  <conditionalFormatting sqref="N847">
    <cfRule type="cellIs" dxfId="148" priority="145" operator="lessThan">
      <formula>1</formula>
    </cfRule>
    <cfRule type="cellIs" dxfId="147" priority="146" operator="equal">
      <formula>1</formula>
    </cfRule>
  </conditionalFormatting>
  <conditionalFormatting sqref="N862">
    <cfRule type="cellIs" dxfId="146" priority="143" operator="equal">
      <formula>"REQ ADICIONAL"</formula>
    </cfRule>
  </conditionalFormatting>
  <conditionalFormatting sqref="N862">
    <cfRule type="cellIs" dxfId="145" priority="141" operator="lessThan">
      <formula>1</formula>
    </cfRule>
    <cfRule type="cellIs" dxfId="144" priority="142" operator="equal">
      <formula>1</formula>
    </cfRule>
  </conditionalFormatting>
  <conditionalFormatting sqref="O862">
    <cfRule type="cellIs" dxfId="143" priority="140" operator="equal">
      <formula>1</formula>
    </cfRule>
  </conditionalFormatting>
  <conditionalFormatting sqref="N842">
    <cfRule type="cellIs" dxfId="142" priority="139" operator="equal">
      <formula>"REQ ADICIONAL"</formula>
    </cfRule>
  </conditionalFormatting>
  <conditionalFormatting sqref="N885:N895 N900:N909">
    <cfRule type="cellIs" dxfId="141" priority="137" operator="equal">
      <formula>"REQ ADICIONAL"</formula>
    </cfRule>
  </conditionalFormatting>
  <conditionalFormatting sqref="N885:N895 N900:N909">
    <cfRule type="cellIs" dxfId="140" priority="135" operator="lessThan">
      <formula>1</formula>
    </cfRule>
    <cfRule type="cellIs" dxfId="139" priority="136" operator="equal">
      <formula>1</formula>
    </cfRule>
  </conditionalFormatting>
  <conditionalFormatting sqref="O879:O895 O900:O909">
    <cfRule type="cellIs" dxfId="138" priority="134" operator="equal">
      <formula>1</formula>
    </cfRule>
  </conditionalFormatting>
  <conditionalFormatting sqref="N880:N883 N897:N898">
    <cfRule type="cellIs" dxfId="137" priority="132" operator="equal">
      <formula>"REQ ADICIONAL"</formula>
    </cfRule>
  </conditionalFormatting>
  <conditionalFormatting sqref="N897:N898 N879:N883">
    <cfRule type="cellIs" dxfId="136" priority="130" operator="lessThan">
      <formula>1</formula>
    </cfRule>
    <cfRule type="cellIs" dxfId="135" priority="131" operator="equal">
      <formula>1</formula>
    </cfRule>
  </conditionalFormatting>
  <conditionalFormatting sqref="O897:O898">
    <cfRule type="cellIs" dxfId="134" priority="129" operator="equal">
      <formula>1</formula>
    </cfRule>
  </conditionalFormatting>
  <conditionalFormatting sqref="N896">
    <cfRule type="cellIs" dxfId="133" priority="127" operator="equal">
      <formula>"REQ ADICIONAL"</formula>
    </cfRule>
  </conditionalFormatting>
  <conditionalFormatting sqref="N896">
    <cfRule type="cellIs" dxfId="132" priority="125" operator="lessThan">
      <formula>1</formula>
    </cfRule>
    <cfRule type="cellIs" dxfId="131" priority="126" operator="equal">
      <formula>1</formula>
    </cfRule>
  </conditionalFormatting>
  <conditionalFormatting sqref="O896">
    <cfRule type="cellIs" dxfId="130" priority="124" operator="equal">
      <formula>1</formula>
    </cfRule>
  </conditionalFormatting>
  <conditionalFormatting sqref="N884">
    <cfRule type="cellIs" dxfId="129" priority="122" operator="equal">
      <formula>"REQ ADICIONAL"</formula>
    </cfRule>
  </conditionalFormatting>
  <conditionalFormatting sqref="N884">
    <cfRule type="cellIs" dxfId="128" priority="120" operator="lessThan">
      <formula>1</formula>
    </cfRule>
    <cfRule type="cellIs" dxfId="127" priority="121" operator="equal">
      <formula>1</formula>
    </cfRule>
  </conditionalFormatting>
  <conditionalFormatting sqref="N899">
    <cfRule type="cellIs" dxfId="126" priority="118" operator="equal">
      <formula>"REQ ADICIONAL"</formula>
    </cfRule>
  </conditionalFormatting>
  <conditionalFormatting sqref="N899">
    <cfRule type="cellIs" dxfId="125" priority="116" operator="lessThan">
      <formula>1</formula>
    </cfRule>
    <cfRule type="cellIs" dxfId="124" priority="117" operator="equal">
      <formula>1</formula>
    </cfRule>
  </conditionalFormatting>
  <conditionalFormatting sqref="O899">
    <cfRule type="cellIs" dxfId="123" priority="115" operator="equal">
      <formula>1</formula>
    </cfRule>
  </conditionalFormatting>
  <conditionalFormatting sqref="N879">
    <cfRule type="cellIs" dxfId="122" priority="114" operator="equal">
      <formula>"REQ ADICIONAL"</formula>
    </cfRule>
  </conditionalFormatting>
  <conditionalFormatting sqref="N920:N932">
    <cfRule type="cellIs" dxfId="121" priority="112" operator="equal">
      <formula>"REQ ADICIONAL"</formula>
    </cfRule>
  </conditionalFormatting>
  <conditionalFormatting sqref="N920:N932">
    <cfRule type="cellIs" dxfId="120" priority="110" operator="lessThan">
      <formula>1</formula>
    </cfRule>
    <cfRule type="cellIs" dxfId="119" priority="111" operator="equal">
      <formula>1</formula>
    </cfRule>
  </conditionalFormatting>
  <conditionalFormatting sqref="O914:O932">
    <cfRule type="cellIs" dxfId="118" priority="109" operator="equal">
      <formula>1</formula>
    </cfRule>
  </conditionalFormatting>
  <conditionalFormatting sqref="N915:N918">
    <cfRule type="cellIs" dxfId="117" priority="107" operator="equal">
      <formula>"REQ ADICIONAL"</formula>
    </cfRule>
  </conditionalFormatting>
  <conditionalFormatting sqref="N914:N918">
    <cfRule type="cellIs" dxfId="116" priority="105" operator="lessThan">
      <formula>1</formula>
    </cfRule>
    <cfRule type="cellIs" dxfId="115" priority="106" operator="equal">
      <formula>1</formula>
    </cfRule>
  </conditionalFormatting>
  <conditionalFormatting sqref="N919">
    <cfRule type="cellIs" dxfId="114" priority="97" operator="equal">
      <formula>"REQ ADICIONAL"</formula>
    </cfRule>
  </conditionalFormatting>
  <conditionalFormatting sqref="N919">
    <cfRule type="cellIs" dxfId="113" priority="95" operator="lessThan">
      <formula>1</formula>
    </cfRule>
    <cfRule type="cellIs" dxfId="112" priority="96" operator="equal">
      <formula>1</formula>
    </cfRule>
  </conditionalFormatting>
  <conditionalFormatting sqref="N914">
    <cfRule type="cellIs" dxfId="111" priority="89" operator="equal">
      <formula>"REQ ADICIONAL"</formula>
    </cfRule>
  </conditionalFormatting>
  <conditionalFormatting sqref="N943:N954 N956">
    <cfRule type="cellIs" dxfId="110" priority="78" operator="equal">
      <formula>"REQ ADICIONAL"</formula>
    </cfRule>
  </conditionalFormatting>
  <conditionalFormatting sqref="N943:N954 N956">
    <cfRule type="cellIs" dxfId="109" priority="76" operator="lessThan">
      <formula>1</formula>
    </cfRule>
    <cfRule type="cellIs" dxfId="108" priority="77" operator="equal">
      <formula>1</formula>
    </cfRule>
  </conditionalFormatting>
  <conditionalFormatting sqref="O937:O954 O956">
    <cfRule type="cellIs" dxfId="107" priority="75" operator="equal">
      <formula>1</formula>
    </cfRule>
  </conditionalFormatting>
  <conditionalFormatting sqref="N938:N941">
    <cfRule type="cellIs" dxfId="106" priority="74" operator="equal">
      <formula>"REQ ADICIONAL"</formula>
    </cfRule>
  </conditionalFormatting>
  <conditionalFormatting sqref="N937:N941">
    <cfRule type="cellIs" dxfId="105" priority="72" operator="lessThan">
      <formula>1</formula>
    </cfRule>
    <cfRule type="cellIs" dxfId="104" priority="73" operator="equal">
      <formula>1</formula>
    </cfRule>
  </conditionalFormatting>
  <conditionalFormatting sqref="N942">
    <cfRule type="cellIs" dxfId="103" priority="71" operator="equal">
      <formula>"REQ ADICIONAL"</formula>
    </cfRule>
  </conditionalFormatting>
  <conditionalFormatting sqref="N942">
    <cfRule type="cellIs" dxfId="102" priority="69" operator="lessThan">
      <formula>1</formula>
    </cfRule>
    <cfRule type="cellIs" dxfId="101" priority="70" operator="equal">
      <formula>1</formula>
    </cfRule>
  </conditionalFormatting>
  <conditionalFormatting sqref="N937">
    <cfRule type="cellIs" dxfId="100" priority="68" operator="equal">
      <formula>"REQ ADICIONAL"</formula>
    </cfRule>
  </conditionalFormatting>
  <conditionalFormatting sqref="N955">
    <cfRule type="cellIs" dxfId="99" priority="67" operator="equal">
      <formula>"REQ ADICIONAL"</formula>
    </cfRule>
  </conditionalFormatting>
  <conditionalFormatting sqref="N955">
    <cfRule type="cellIs" dxfId="98" priority="65" operator="lessThan">
      <formula>1</formula>
    </cfRule>
    <cfRule type="cellIs" dxfId="97" priority="66" operator="equal">
      <formula>1</formula>
    </cfRule>
  </conditionalFormatting>
  <conditionalFormatting sqref="O955">
    <cfRule type="cellIs" dxfId="96" priority="64" operator="equal">
      <formula>1</formula>
    </cfRule>
  </conditionalFormatting>
  <conditionalFormatting sqref="N967:N977 N987 N980">
    <cfRule type="cellIs" dxfId="95" priority="63" operator="equal">
      <formula>"REQ ADICIONAL"</formula>
    </cfRule>
  </conditionalFormatting>
  <conditionalFormatting sqref="N967:N977 N987 N980">
    <cfRule type="cellIs" dxfId="94" priority="61" operator="lessThan">
      <formula>1</formula>
    </cfRule>
    <cfRule type="cellIs" dxfId="93" priority="62" operator="equal">
      <formula>1</formula>
    </cfRule>
  </conditionalFormatting>
  <conditionalFormatting sqref="O961:O987">
    <cfRule type="cellIs" dxfId="92" priority="60" operator="equal">
      <formula>1</formula>
    </cfRule>
  </conditionalFormatting>
  <conditionalFormatting sqref="N962:N965">
    <cfRule type="cellIs" dxfId="91" priority="59" operator="equal">
      <formula>"REQ ADICIONAL"</formula>
    </cfRule>
  </conditionalFormatting>
  <conditionalFormatting sqref="N961:N965">
    <cfRule type="cellIs" dxfId="90" priority="57" operator="lessThan">
      <formula>1</formula>
    </cfRule>
    <cfRule type="cellIs" dxfId="89" priority="58" operator="equal">
      <formula>1</formula>
    </cfRule>
  </conditionalFormatting>
  <conditionalFormatting sqref="N966">
    <cfRule type="cellIs" dxfId="88" priority="56" operator="equal">
      <formula>"REQ ADICIONAL"</formula>
    </cfRule>
  </conditionalFormatting>
  <conditionalFormatting sqref="N966">
    <cfRule type="cellIs" dxfId="87" priority="54" operator="lessThan">
      <formula>1</formula>
    </cfRule>
    <cfRule type="cellIs" dxfId="86" priority="55" operator="equal">
      <formula>1</formula>
    </cfRule>
  </conditionalFormatting>
  <conditionalFormatting sqref="N961">
    <cfRule type="cellIs" dxfId="85" priority="53" operator="equal">
      <formula>"REQ ADICIONAL"</formula>
    </cfRule>
  </conditionalFormatting>
  <conditionalFormatting sqref="N981:N986">
    <cfRule type="cellIs" dxfId="84" priority="52" operator="equal">
      <formula>"REQ ADICIONAL"</formula>
    </cfRule>
  </conditionalFormatting>
  <conditionalFormatting sqref="N981:N986">
    <cfRule type="cellIs" dxfId="83" priority="50" operator="lessThan">
      <formula>1</formula>
    </cfRule>
    <cfRule type="cellIs" dxfId="82" priority="51" operator="equal">
      <formula>1</formula>
    </cfRule>
  </conditionalFormatting>
  <conditionalFormatting sqref="N978">
    <cfRule type="cellIs" dxfId="81" priority="48" operator="equal">
      <formula>"REQ ADICIONAL"</formula>
    </cfRule>
  </conditionalFormatting>
  <conditionalFormatting sqref="N978">
    <cfRule type="cellIs" dxfId="80" priority="46" operator="lessThan">
      <formula>1</formula>
    </cfRule>
    <cfRule type="cellIs" dxfId="79" priority="47" operator="equal">
      <formula>1</formula>
    </cfRule>
  </conditionalFormatting>
  <conditionalFormatting sqref="N979">
    <cfRule type="cellIs" dxfId="78" priority="44" operator="equal">
      <formula>"REQ ADICIONAL"</formula>
    </cfRule>
  </conditionalFormatting>
  <conditionalFormatting sqref="N979">
    <cfRule type="cellIs" dxfId="77" priority="42" operator="lessThan">
      <formula>1</formula>
    </cfRule>
    <cfRule type="cellIs" dxfId="76" priority="43" operator="equal">
      <formula>1</formula>
    </cfRule>
  </conditionalFormatting>
  <conditionalFormatting sqref="N998:N1008 N1011">
    <cfRule type="cellIs" dxfId="75" priority="40" operator="equal">
      <formula>"REQ ADICIONAL"</formula>
    </cfRule>
  </conditionalFormatting>
  <conditionalFormatting sqref="N998:N1008 N1011">
    <cfRule type="cellIs" dxfId="74" priority="38" operator="lessThan">
      <formula>1</formula>
    </cfRule>
    <cfRule type="cellIs" dxfId="73" priority="39" operator="equal">
      <formula>1</formula>
    </cfRule>
  </conditionalFormatting>
  <conditionalFormatting sqref="O992:O1015">
    <cfRule type="cellIs" dxfId="72" priority="37" operator="equal">
      <formula>1</formula>
    </cfRule>
  </conditionalFormatting>
  <conditionalFormatting sqref="N993:N996">
    <cfRule type="cellIs" dxfId="71" priority="36" operator="equal">
      <formula>"REQ ADICIONAL"</formula>
    </cfRule>
  </conditionalFormatting>
  <conditionalFormatting sqref="N992:N996">
    <cfRule type="cellIs" dxfId="70" priority="34" operator="lessThan">
      <formula>1</formula>
    </cfRule>
    <cfRule type="cellIs" dxfId="69" priority="35" operator="equal">
      <formula>1</formula>
    </cfRule>
  </conditionalFormatting>
  <conditionalFormatting sqref="N997">
    <cfRule type="cellIs" dxfId="68" priority="33" operator="equal">
      <formula>"REQ ADICIONAL"</formula>
    </cfRule>
  </conditionalFormatting>
  <conditionalFormatting sqref="N997">
    <cfRule type="cellIs" dxfId="67" priority="31" operator="lessThan">
      <formula>1</formula>
    </cfRule>
    <cfRule type="cellIs" dxfId="66" priority="32" operator="equal">
      <formula>1</formula>
    </cfRule>
  </conditionalFormatting>
  <conditionalFormatting sqref="N992">
    <cfRule type="cellIs" dxfId="65" priority="30" operator="equal">
      <formula>"REQ ADICIONAL"</formula>
    </cfRule>
  </conditionalFormatting>
  <conditionalFormatting sqref="N1012:N1015">
    <cfRule type="cellIs" dxfId="64" priority="29" operator="equal">
      <formula>"REQ ADICIONAL"</formula>
    </cfRule>
  </conditionalFormatting>
  <conditionalFormatting sqref="N1012:N1015">
    <cfRule type="cellIs" dxfId="63" priority="27" operator="lessThan">
      <formula>1</formula>
    </cfRule>
    <cfRule type="cellIs" dxfId="62" priority="28" operator="equal">
      <formula>1</formula>
    </cfRule>
  </conditionalFormatting>
  <conditionalFormatting sqref="N1009">
    <cfRule type="cellIs" dxfId="61" priority="26" operator="equal">
      <formula>"REQ ADICIONAL"</formula>
    </cfRule>
  </conditionalFormatting>
  <conditionalFormatting sqref="N1009">
    <cfRule type="cellIs" dxfId="60" priority="24" operator="lessThan">
      <formula>1</formula>
    </cfRule>
    <cfRule type="cellIs" dxfId="59" priority="25" operator="equal">
      <formula>1</formula>
    </cfRule>
  </conditionalFormatting>
  <conditionalFormatting sqref="N1010">
    <cfRule type="cellIs" dxfId="58" priority="23" operator="equal">
      <formula>"REQ ADICIONAL"</formula>
    </cfRule>
  </conditionalFormatting>
  <conditionalFormatting sqref="N1010">
    <cfRule type="cellIs" dxfId="57" priority="21" operator="lessThan">
      <formula>1</formula>
    </cfRule>
    <cfRule type="cellIs" dxfId="56" priority="22" operator="equal">
      <formula>1</formula>
    </cfRule>
  </conditionalFormatting>
  <conditionalFormatting sqref="N1028:N1038 N1041">
    <cfRule type="cellIs" dxfId="55" priority="20" operator="equal">
      <formula>"REQ ADICIONAL"</formula>
    </cfRule>
  </conditionalFormatting>
  <conditionalFormatting sqref="N1028:N1038 N1041">
    <cfRule type="cellIs" dxfId="54" priority="18" operator="lessThan">
      <formula>1</formula>
    </cfRule>
    <cfRule type="cellIs" dxfId="53" priority="19" operator="equal">
      <formula>1</formula>
    </cfRule>
  </conditionalFormatting>
  <conditionalFormatting sqref="N1023:N1026">
    <cfRule type="cellIs" dxfId="52" priority="16" operator="equal">
      <formula>"REQ ADICIONAL"</formula>
    </cfRule>
  </conditionalFormatting>
  <conditionalFormatting sqref="N1022:N1026">
    <cfRule type="cellIs" dxfId="51" priority="14" operator="lessThan">
      <formula>1</formula>
    </cfRule>
    <cfRule type="cellIs" dxfId="50" priority="15" operator="equal">
      <formula>1</formula>
    </cfRule>
  </conditionalFormatting>
  <conditionalFormatting sqref="N1027">
    <cfRule type="cellIs" dxfId="49" priority="13" operator="equal">
      <formula>"REQ ADICIONAL"</formula>
    </cfRule>
  </conditionalFormatting>
  <conditionalFormatting sqref="N1027">
    <cfRule type="cellIs" dxfId="48" priority="11" operator="lessThan">
      <formula>1</formula>
    </cfRule>
    <cfRule type="cellIs" dxfId="47" priority="12" operator="equal">
      <formula>1</formula>
    </cfRule>
  </conditionalFormatting>
  <conditionalFormatting sqref="N1022">
    <cfRule type="cellIs" dxfId="46" priority="10" operator="equal">
      <formula>"REQ ADICIONAL"</formula>
    </cfRule>
  </conditionalFormatting>
  <conditionalFormatting sqref="N1039">
    <cfRule type="cellIs" dxfId="45" priority="6" operator="equal">
      <formula>"REQ ADICIONAL"</formula>
    </cfRule>
  </conditionalFormatting>
  <conditionalFormatting sqref="N1039">
    <cfRule type="cellIs" dxfId="44" priority="4" operator="lessThan">
      <formula>1</formula>
    </cfRule>
    <cfRule type="cellIs" dxfId="43" priority="5" operator="equal">
      <formula>1</formula>
    </cfRule>
  </conditionalFormatting>
  <conditionalFormatting sqref="N1040">
    <cfRule type="cellIs" dxfId="42" priority="3" operator="equal">
      <formula>"REQ ADICIONAL"</formula>
    </cfRule>
  </conditionalFormatting>
  <conditionalFormatting sqref="N1040">
    <cfRule type="cellIs" dxfId="41" priority="1" operator="lessThan">
      <formula>1</formula>
    </cfRule>
    <cfRule type="cellIs" dxfId="40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Y122"/>
  <sheetViews>
    <sheetView topLeftCell="L1" zoomScaleNormal="100" workbookViewId="0">
      <selection activeCell="M128" sqref="M128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20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20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20" ht="15.75" hidden="1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  <c r="T3">
        <v>1.0913461538461537</v>
      </c>
    </row>
    <row r="4" spans="1:20" ht="15.75" hidden="1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20" ht="15.75" hidden="1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20" s="9" customFormat="1" ht="15.75" hidden="1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20" s="9" customFormat="1" ht="15.75" hidden="1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20" s="9" customFormat="1" ht="15" hidden="1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20" s="9" customFormat="1" ht="15.75" hidden="1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20" s="9" customFormat="1" ht="15.75" hidden="1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20" ht="15.75" hidden="1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20" ht="15.75" hidden="1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20" ht="15.75" hidden="1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20" ht="15.75" hidden="1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20" s="9" customFormat="1" ht="15.75" hidden="1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20" ht="15.75" hidden="1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hidden="1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hidden="1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hidden="1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hidden="1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hidden="1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hidden="1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hidden="1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hidden="1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hidden="1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hidden="1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hidden="1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hidden="1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hidden="1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hidden="1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hidden="1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hidden="1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hidden="1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hidden="1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hidden="1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hidden="1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hidden="1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hidden="1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hidden="1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hidden="1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hidden="1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hidden="1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hidden="1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hidden="1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hidden="1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hidden="1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hidden="1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hidden="1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hidden="1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hidden="1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hidden="1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hidden="1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hidden="1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hidden="1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hidden="1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hidden="1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hidden="1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hidden="1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hidden="1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hidden="1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hidden="1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hidden="1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hidden="1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hidden="1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hidden="1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hidden="1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hidden="1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hidden="1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hidden="1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hidden="1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hidden="1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hidden="1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hidden="1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hidden="1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hidden="1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hidden="1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hidden="1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hidden="1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hidden="1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hidden="1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hidden="1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hidden="1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hidden="1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hidden="1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hidden="1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hidden="1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hidden="1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hidden="1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hidden="1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hidden="1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538"/>
      <c r="M91" s="539"/>
      <c r="N91" s="476"/>
      <c r="O91" s="476"/>
      <c r="P91" s="476"/>
      <c r="Q91" s="560">
        <f t="shared" si="8"/>
        <v>0</v>
      </c>
      <c r="R91" s="409"/>
    </row>
    <row r="92" spans="1:18" s="9" customFormat="1" ht="15.75" hidden="1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hidden="1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hidden="1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hidden="1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hidden="1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hidden="1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hidden="1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hidden="1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hidden="1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hidden="1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hidden="1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hidden="1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hidden="1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hidden="1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hidden="1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hidden="1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hidden="1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hidden="1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hidden="1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hidden="1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hidden="1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hidden="1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hidden="1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hidden="1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hidden="1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hidden="1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hidden="1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hidden="1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hidden="1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hidden="1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hidden="1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L2:R122" xr:uid="{00000000-0001-0000-0700-000000000000}">
    <filterColumn colId="1">
      <filters>
        <filter val="3CC SA + 3IK SA 600ML X 6 PUC"/>
      </filters>
    </filterColumn>
  </autoFilter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5"/>
  <sheetViews>
    <sheetView showGridLines="0" tabSelected="1" topLeftCell="B3" zoomScale="85" zoomScaleNormal="85" workbookViewId="0">
      <selection activeCell="I11" sqref="I11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564">
        <v>44744</v>
      </c>
      <c r="C10" s="448">
        <v>11560</v>
      </c>
      <c r="D10" s="449">
        <v>4364.0999999999995</v>
      </c>
    </row>
    <row r="11" spans="2:4" x14ac:dyDescent="0.25">
      <c r="B11" s="564">
        <v>44746</v>
      </c>
      <c r="C11" s="448">
        <v>17434</v>
      </c>
      <c r="D11" s="449">
        <v>4869.26</v>
      </c>
    </row>
    <row r="12" spans="2:4" x14ac:dyDescent="0.25">
      <c r="B12" s="564">
        <v>44747</v>
      </c>
      <c r="C12" s="448">
        <v>22009</v>
      </c>
      <c r="D12" s="449">
        <v>7659.06</v>
      </c>
    </row>
    <row r="13" spans="2:4" x14ac:dyDescent="0.25">
      <c r="B13" s="564">
        <v>44748</v>
      </c>
      <c r="C13" s="448">
        <v>20907</v>
      </c>
      <c r="D13" s="449">
        <v>5069.08</v>
      </c>
    </row>
    <row r="14" spans="2:4" x14ac:dyDescent="0.25">
      <c r="B14" s="564">
        <v>44749</v>
      </c>
      <c r="C14" s="448">
        <v>27860</v>
      </c>
      <c r="D14" s="449">
        <v>6655</v>
      </c>
    </row>
    <row r="15" spans="2:4" x14ac:dyDescent="0.25">
      <c r="B15" s="92" t="s">
        <v>15</v>
      </c>
      <c r="C15" s="448">
        <v>115644</v>
      </c>
      <c r="D15" s="563">
        <v>33446.559999999998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2022-07-08T13:53:47Z</dcterms:modified>
</cp:coreProperties>
</file>