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14AA367B-C498-425A-BBB6-F2A43D7B7ECE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06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678" i="1" l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P5" i="26"/>
  <c r="P6" i="26"/>
  <c r="P7" i="26"/>
  <c r="I6623" i="1" s="1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P31" i="26"/>
  <c r="I6619" i="1" s="1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I6496" i="1" s="1"/>
  <c r="P47" i="26"/>
  <c r="P48" i="26"/>
  <c r="P49" i="26"/>
  <c r="I6680" i="1" s="1"/>
  <c r="P50" i="26"/>
  <c r="P51" i="26"/>
  <c r="P52" i="26"/>
  <c r="I6657" i="1" s="1"/>
  <c r="P53" i="26"/>
  <c r="P54" i="26"/>
  <c r="P55" i="26"/>
  <c r="P56" i="26"/>
  <c r="P57" i="26"/>
  <c r="I6704" i="1" s="1"/>
  <c r="P58" i="26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592" i="1" l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<sst xmlns="http://schemas.openxmlformats.org/spreadsheetml/2006/main" count="3221" uniqueCount="279">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</sst>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4930555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4T00:00:00" count="33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0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5011574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1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12"/>
    <x v="28"/>
    <m/>
    <x v="87"/>
    <x v="71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x="335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x="335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1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7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8"/>
        <item h="1" x="80"/>
        <item h="1" x="81"/>
        <item h="1" x="82"/>
        <item h="1" x="83"/>
        <item h="1" x="84"/>
        <item h="1" x="85"/>
        <item h="1" x="86"/>
        <item t="default"/>
      </items>
    </pivotField>
    <pivotField axis="axisRow" showAll="0">
      <items count="73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38">
        <item h="1" x="129"/>
        <item h="1" m="1" x="3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5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x="333"/>
        <item x="334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1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88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7"/>
        <item x="80"/>
        <item x="81"/>
        <item x="82"/>
        <item x="83"/>
        <item x="84"/>
        <item x="85"/>
        <item x="86"/>
        <item t="default"/>
      </items>
    </pivotField>
    <pivotField axis="axisPage" showAll="0">
      <items count="73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34"/>
    </i>
    <i>
      <x v="335"/>
    </i>
    <i>
      <x v="33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topLeftCell="A6731" workbookViewId="0">
      <selection activeCell="A6742" sqref="A6742:A6750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22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23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23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23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23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24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25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26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26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26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27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22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23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23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23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24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28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29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29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29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29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29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29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30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55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56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56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56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57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0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1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4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5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5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5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5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5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5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5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6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2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3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3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3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54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37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38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38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38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39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0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1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4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5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5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6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42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43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43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44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45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46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47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48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49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4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5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5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5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5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6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31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32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3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59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60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60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61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31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32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3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48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58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58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58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58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58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62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63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4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5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5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5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5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5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6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48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58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49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48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58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58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49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48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58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58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49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>
        <v>44726</v>
      </c>
      <c r="B6742" s="55" t="str">
        <f t="shared" si="433"/>
        <v>JUNIO</v>
      </c>
      <c r="C6742" s="55">
        <f t="shared" si="434"/>
        <v>24</v>
      </c>
      <c r="D6742" s="3" t="str">
        <f t="shared" si="435"/>
        <v>MARTES</v>
      </c>
      <c r="E6742" s="425">
        <v>251429</v>
      </c>
      <c r="F6742" s="31" t="str">
        <f>IFERROR(VLOOKUP(E6742,BD!$L$2:$Q$244,2,0),0)</f>
        <v>SAN LUIS SIN GAS PET2500X6 STICKER</v>
      </c>
      <c r="G6742" s="422">
        <v>432</v>
      </c>
      <c r="H6742" s="31">
        <f>+IFERROR(VLOOKUP(E6742,BD!$L$2:$Q$244,6,0),0)</f>
        <v>48</v>
      </c>
      <c r="I6742" s="616">
        <f>IFERROR(G6742*VLOOKUP($E6742,BD!$L$2:$Q$244,5,0),0)</f>
        <v>172.8</v>
      </c>
      <c r="J6742" s="3">
        <f t="shared" si="436"/>
        <v>2022</v>
      </c>
    </row>
    <row r="6743" spans="1:10" s="9" customFormat="1" x14ac:dyDescent="0.25">
      <c r="A6743" s="445">
        <v>44726</v>
      </c>
      <c r="B6743" s="55" t="str">
        <f t="shared" si="433"/>
        <v>JUNIO</v>
      </c>
      <c r="C6743" s="55">
        <f t="shared" si="434"/>
        <v>24</v>
      </c>
      <c r="D6743" s="3" t="str">
        <f t="shared" si="435"/>
        <v>MARTES</v>
      </c>
      <c r="E6743" s="425">
        <v>256652</v>
      </c>
      <c r="F6743" s="31" t="str">
        <f>IFERROR(VLOOKUP(E6743,BD!$L$2:$Q$244,2,0),0)</f>
        <v>TRIPACK FT NAR+FT KI+SP PET 3L</v>
      </c>
      <c r="G6743" s="422">
        <v>1440</v>
      </c>
      <c r="H6743" s="31">
        <f>+IFERROR(VLOOKUP(E6743,BD!$L$2:$Q$244,6,0),0)</f>
        <v>90</v>
      </c>
      <c r="I6743" s="616">
        <f>IFERROR(G6743*VLOOKUP($E6743,BD!$L$2:$Q$244,5,0),0)</f>
        <v>244.8</v>
      </c>
      <c r="J6743" s="3">
        <f t="shared" si="436"/>
        <v>2022</v>
      </c>
    </row>
    <row r="6744" spans="1:10" s="9" customFormat="1" x14ac:dyDescent="0.25">
      <c r="A6744" s="445">
        <v>44726</v>
      </c>
      <c r="B6744" s="55" t="str">
        <f t="shared" si="433"/>
        <v>JUNIO</v>
      </c>
      <c r="C6744" s="55">
        <f t="shared" si="434"/>
        <v>24</v>
      </c>
      <c r="D6744" s="3" t="str">
        <f t="shared" si="435"/>
        <v>MARTES</v>
      </c>
      <c r="E6744" s="425">
        <v>256677</v>
      </c>
      <c r="F6744" s="31" t="str">
        <f>IFERROR(VLOOKUP(E6744,BD!$L$2:$Q$244,2,0),0)</f>
        <v>TWO PACK CC + IK PFM 3LX2 - RFNN</v>
      </c>
      <c r="G6744" s="422">
        <v>2400</v>
      </c>
      <c r="H6744" s="31">
        <f>+IFERROR(VLOOKUP(E6744,BD!$L$2:$Q$244,6,0),0)</f>
        <v>120</v>
      </c>
      <c r="I6744" s="616">
        <f>IFERROR(G6744*VLOOKUP($E6744,BD!$L$2:$Q$244,5,0),0)</f>
        <v>408.00000000000006</v>
      </c>
      <c r="J6744" s="3">
        <f t="shared" si="436"/>
        <v>2022</v>
      </c>
    </row>
    <row r="6745" spans="1:10" s="9" customFormat="1" x14ac:dyDescent="0.25">
      <c r="A6745" s="445">
        <v>44726</v>
      </c>
      <c r="B6745" s="55" t="str">
        <f t="shared" si="433"/>
        <v>JUNIO</v>
      </c>
      <c r="C6745" s="55">
        <f t="shared" si="434"/>
        <v>24</v>
      </c>
      <c r="D6745" s="3" t="str">
        <f t="shared" si="435"/>
        <v>MARTES</v>
      </c>
      <c r="E6745" s="425">
        <v>256678</v>
      </c>
      <c r="F6745" s="31" t="str">
        <f>IFERROR(VLOOKUP(E6745,BD!$L$2:$Q$244,2,0),0)</f>
        <v>TRIPACK (CC+IK)PFM+FT PET 3LX3 - RFNN</v>
      </c>
      <c r="G6745" s="422">
        <v>900</v>
      </c>
      <c r="H6745" s="31">
        <f>+IFERROR(VLOOKUP(E6745,BD!$L$2:$Q$244,6,0),0)</f>
        <v>90</v>
      </c>
      <c r="I6745" s="616">
        <f>IFERROR(G6745*VLOOKUP($E6745,BD!$L$2:$Q$244,5,0),0)</f>
        <v>153</v>
      </c>
      <c r="J6745" s="3">
        <f t="shared" si="436"/>
        <v>2022</v>
      </c>
    </row>
    <row r="6746" spans="1:10" s="9" customFormat="1" x14ac:dyDescent="0.25">
      <c r="A6746" s="445">
        <v>44726</v>
      </c>
      <c r="B6746" s="55" t="str">
        <f t="shared" si="433"/>
        <v>JUNIO</v>
      </c>
      <c r="C6746" s="55">
        <f t="shared" si="434"/>
        <v>24</v>
      </c>
      <c r="D6746" s="3" t="str">
        <f t="shared" si="435"/>
        <v>MARTES</v>
      </c>
      <c r="E6746" s="425">
        <v>256695</v>
      </c>
      <c r="F6746" s="31" t="str">
        <f>IFERROR(VLOOKUP(E6746,BD!$L$2:$Q$244,2,0),0)</f>
        <v>POWERADE 3MORA+3FRUT PET 473MLX6</v>
      </c>
      <c r="G6746" s="422">
        <v>450</v>
      </c>
      <c r="H6746" s="31">
        <f>+IFERROR(VLOOKUP(E6746,BD!$L$2:$Q$244,6,0),0)</f>
        <v>225</v>
      </c>
      <c r="I6746" s="616">
        <f>IFERROR(G6746*VLOOKUP($E6746,BD!$L$2:$Q$244,5,0),0)</f>
        <v>189</v>
      </c>
      <c r="J6746" s="3">
        <f t="shared" si="436"/>
        <v>2022</v>
      </c>
    </row>
    <row r="6747" spans="1:10" s="9" customFormat="1" x14ac:dyDescent="0.25">
      <c r="A6747" s="445">
        <v>44726</v>
      </c>
      <c r="B6747" s="55" t="str">
        <f t="shared" si="433"/>
        <v>JUNIO</v>
      </c>
      <c r="C6747" s="55">
        <f t="shared" si="434"/>
        <v>24</v>
      </c>
      <c r="D6747" s="3" t="str">
        <f t="shared" si="435"/>
        <v>MARTES</v>
      </c>
      <c r="E6747" s="425">
        <v>256708</v>
      </c>
      <c r="F6747" s="31" t="str">
        <f>IFERROR(VLOOKUP(E6747,BD!$L$2:$Q$244,2,0),0)</f>
        <v>POWERADE ION4 FRUTA PET473X6 MOD (STICK)</v>
      </c>
      <c r="G6747" s="422">
        <v>450</v>
      </c>
      <c r="H6747" s="31">
        <f>+IFERROR(VLOOKUP(E6747,BD!$L$2:$Q$244,6,0),0)</f>
        <v>225</v>
      </c>
      <c r="I6747" s="616">
        <f>IFERROR(G6747*VLOOKUP($E6747,BD!$L$2:$Q$244,5,0),0)</f>
        <v>180</v>
      </c>
      <c r="J6747" s="3">
        <f t="shared" si="436"/>
        <v>2022</v>
      </c>
    </row>
    <row r="6748" spans="1:10" s="9" customFormat="1" x14ac:dyDescent="0.25">
      <c r="A6748" s="445">
        <v>44726</v>
      </c>
      <c r="B6748" s="55" t="str">
        <f t="shared" si="433"/>
        <v>JUNIO</v>
      </c>
      <c r="C6748" s="55">
        <f t="shared" si="434"/>
        <v>24</v>
      </c>
      <c r="D6748" s="3" t="str">
        <f t="shared" si="435"/>
        <v>MARTES</v>
      </c>
      <c r="E6748" s="425">
        <v>256709</v>
      </c>
      <c r="F6748" s="31" t="str">
        <f>IFERROR(VLOOKUP(E6748,BD!$L$2:$Q$244,2,0),0)</f>
        <v>POWERADE ION4 MORA AZ PET473X6 MOD(STCK)</v>
      </c>
      <c r="G6748" s="422">
        <v>225</v>
      </c>
      <c r="H6748" s="31">
        <f>+IFERROR(VLOOKUP(E6748,BD!$L$2:$Q$244,6,0),0)</f>
        <v>225</v>
      </c>
      <c r="I6748" s="616">
        <f>IFERROR(G6748*VLOOKUP($E6748,BD!$L$2:$Q$244,5,0),0)</f>
        <v>90</v>
      </c>
      <c r="J6748" s="3">
        <f t="shared" si="436"/>
        <v>2022</v>
      </c>
    </row>
    <row r="6749" spans="1:10" s="9" customFormat="1" x14ac:dyDescent="0.25">
      <c r="A6749" s="445">
        <v>44726</v>
      </c>
      <c r="B6749" s="55" t="str">
        <f t="shared" si="433"/>
        <v>JUNIO</v>
      </c>
      <c r="C6749" s="55">
        <f t="shared" si="434"/>
        <v>24</v>
      </c>
      <c r="D6749" s="3" t="str">
        <f t="shared" si="435"/>
        <v>MARTES</v>
      </c>
      <c r="E6749" s="425">
        <v>256720</v>
      </c>
      <c r="F6749" s="31" t="str">
        <f>IFERROR(VLOOKUP(E6749,BD!$L$2:$Q$244,2,0),0)</f>
        <v>FANTA NARANJA PET 500MLX6 BRANDEADO MOD</v>
      </c>
      <c r="G6749" s="422">
        <v>500</v>
      </c>
      <c r="H6749" s="31">
        <f>+IFERROR(VLOOKUP(E6749,BD!$L$2:$Q$244,6,0),0)</f>
        <v>420</v>
      </c>
      <c r="I6749" s="616">
        <f>IFERROR(G6749*VLOOKUP($E6749,BD!$L$2:$Q$244,5,0),0)</f>
        <v>210</v>
      </c>
      <c r="J6749" s="3">
        <f t="shared" si="436"/>
        <v>2022</v>
      </c>
    </row>
    <row r="6750" spans="1:10" s="9" customFormat="1" x14ac:dyDescent="0.25">
      <c r="A6750" s="445">
        <v>44726</v>
      </c>
      <c r="B6750" s="55" t="str">
        <f t="shared" si="433"/>
        <v>JUNIO</v>
      </c>
      <c r="C6750" s="55">
        <f t="shared" si="434"/>
        <v>24</v>
      </c>
      <c r="D6750" s="3" t="str">
        <f t="shared" si="435"/>
        <v>MARTES</v>
      </c>
      <c r="E6750" s="425" t="s">
        <v>249</v>
      </c>
      <c r="F6750" s="31" t="str">
        <f>IFERROR(VLOOKUP(E6750,BD!$L$2:$Q$244,2,0),0)</f>
        <v>3CC SA + 3IK SA 600ML X 6 PUC</v>
      </c>
      <c r="G6750" s="422">
        <v>200</v>
      </c>
      <c r="H6750" s="31">
        <f>+IFERROR(VLOOKUP(E6750,BD!$L$2:$Q$244,6,0),0)</f>
        <v>200</v>
      </c>
      <c r="I6750" s="616">
        <f>IFERROR(G6750*VLOOKUP($E6750,BD!$L$2:$Q$244,5,0),0)</f>
        <v>84</v>
      </c>
      <c r="J6750" s="3">
        <f t="shared" si="436"/>
        <v>2022</v>
      </c>
    </row>
    <row r="6751" spans="1:10" s="9" customFormat="1" x14ac:dyDescent="0.25">
      <c r="A6751" s="445"/>
      <c r="B6751" s="55" t="str">
        <f t="shared" si="433"/>
        <v>ENERO</v>
      </c>
      <c r="C6751" s="55">
        <f t="shared" si="434"/>
        <v>1</v>
      </c>
      <c r="D6751" s="3" t="str">
        <f t="shared" si="435"/>
        <v>SÁBADO</v>
      </c>
      <c r="E6751" s="425"/>
      <c r="F6751" s="31">
        <f>IFERROR(VLOOKUP(E6751,BD!$L$2:$Q$244,2,0),0)</f>
        <v>0</v>
      </c>
      <c r="G6751" s="422"/>
      <c r="H6751" s="31">
        <f>+IFERROR(VLOOKUP(E6751,BD!$L$2:$Q$244,6,0),0)</f>
        <v>0</v>
      </c>
      <c r="I6751" s="616">
        <f>IFERROR(G6751*VLOOKUP($E6751,BD!$L$2:$Q$244,5,0),0)</f>
        <v>0</v>
      </c>
      <c r="J6751" s="3">
        <f t="shared" si="436"/>
        <v>1900</v>
      </c>
    </row>
    <row r="6752" spans="1:10" s="9" customFormat="1" x14ac:dyDescent="0.25">
      <c r="A6752" s="445"/>
      <c r="B6752" s="55" t="str">
        <f t="shared" si="433"/>
        <v>ENERO</v>
      </c>
      <c r="C6752" s="55">
        <f t="shared" si="434"/>
        <v>1</v>
      </c>
      <c r="D6752" s="3" t="str">
        <f t="shared" si="435"/>
        <v>SÁBADO</v>
      </c>
      <c r="E6752" s="425"/>
      <c r="F6752" s="31">
        <f>IFERROR(VLOOKUP(E6752,BD!$L$2:$Q$244,2,0),0)</f>
        <v>0</v>
      </c>
      <c r="G6752" s="422"/>
      <c r="H6752" s="31">
        <f>+IFERROR(VLOOKUP(E6752,BD!$L$2:$Q$244,6,0),0)</f>
        <v>0</v>
      </c>
      <c r="I6752" s="616">
        <f>IFERROR(G6752*VLOOKUP($E6752,BD!$L$2:$Q$244,5,0),0)</f>
        <v>0</v>
      </c>
      <c r="J6752" s="3">
        <f t="shared" si="436"/>
        <v>1900</v>
      </c>
    </row>
    <row r="6753" spans="1:10" s="9" customFormat="1" x14ac:dyDescent="0.25">
      <c r="A6753" s="445"/>
      <c r="B6753" s="55" t="str">
        <f t="shared" si="433"/>
        <v>ENERO</v>
      </c>
      <c r="C6753" s="55">
        <f t="shared" si="434"/>
        <v>1</v>
      </c>
      <c r="D6753" s="3" t="str">
        <f t="shared" si="435"/>
        <v>SÁBADO</v>
      </c>
      <c r="E6753" s="425"/>
      <c r="F6753" s="31">
        <f>IFERROR(VLOOKUP(E6753,BD!$L$2:$Q$244,2,0),0)</f>
        <v>0</v>
      </c>
      <c r="G6753" s="422"/>
      <c r="H6753" s="31">
        <f>+IFERROR(VLOOKUP(E6753,BD!$L$2:$Q$244,6,0),0)</f>
        <v>0</v>
      </c>
      <c r="I6753" s="616">
        <f>IFERROR(G6753*VLOOKUP($E6753,BD!$L$2:$Q$244,5,0),0)</f>
        <v>0</v>
      </c>
      <c r="J6753" s="3">
        <f t="shared" si="436"/>
        <v>1900</v>
      </c>
    </row>
    <row r="6754" spans="1:10" s="9" customFormat="1" x14ac:dyDescent="0.25">
      <c r="A6754" s="445"/>
      <c r="B6754" s="55" t="str">
        <f t="shared" si="433"/>
        <v>ENERO</v>
      </c>
      <c r="C6754" s="55">
        <f t="shared" si="434"/>
        <v>1</v>
      </c>
      <c r="D6754" s="3" t="str">
        <f t="shared" si="435"/>
        <v>SÁBADO</v>
      </c>
      <c r="E6754" s="425"/>
      <c r="F6754" s="31">
        <f>IFERROR(VLOOKUP(E6754,BD!$L$2:$Q$244,2,0),0)</f>
        <v>0</v>
      </c>
      <c r="G6754" s="422"/>
      <c r="H6754" s="31">
        <f>+IFERROR(VLOOKUP(E6754,BD!$L$2:$Q$244,6,0),0)</f>
        <v>0</v>
      </c>
      <c r="I6754" s="616">
        <f>IFERROR(G6754*VLOOKUP($E6754,BD!$L$2:$Q$244,5,0),0)</f>
        <v>0</v>
      </c>
      <c r="J6754" s="3">
        <f t="shared" si="436"/>
        <v>1900</v>
      </c>
    </row>
    <row r="6755" spans="1:10" s="9" customFormat="1" x14ac:dyDescent="0.25">
      <c r="A6755" s="445"/>
      <c r="B6755" s="55" t="str">
        <f t="shared" si="433"/>
        <v>ENERO</v>
      </c>
      <c r="C6755" s="55">
        <f t="shared" si="434"/>
        <v>1</v>
      </c>
      <c r="D6755" s="3" t="str">
        <f t="shared" si="435"/>
        <v>SÁBADO</v>
      </c>
      <c r="E6755" s="425"/>
      <c r="F6755" s="31">
        <f>IFERROR(VLOOKUP(E6755,BD!$L$2:$Q$244,2,0),0)</f>
        <v>0</v>
      </c>
      <c r="G6755" s="422"/>
      <c r="H6755" s="31">
        <f>+IFERROR(VLOOKUP(E6755,BD!$L$2:$Q$244,6,0),0)</f>
        <v>0</v>
      </c>
      <c r="I6755" s="616">
        <f>IFERROR(G6755*VLOOKUP($E6755,BD!$L$2:$Q$244,5,0),0)</f>
        <v>0</v>
      </c>
      <c r="J6755" s="3">
        <f t="shared" si="436"/>
        <v>1900</v>
      </c>
    </row>
    <row r="6756" spans="1:10" s="9" customFormat="1" x14ac:dyDescent="0.25">
      <c r="A6756" s="445"/>
      <c r="B6756" s="55" t="str">
        <f t="shared" si="433"/>
        <v>ENERO</v>
      </c>
      <c r="C6756" s="55">
        <f t="shared" si="434"/>
        <v>1</v>
      </c>
      <c r="D6756" s="3" t="str">
        <f t="shared" si="435"/>
        <v>SÁBADO</v>
      </c>
      <c r="E6756" s="425"/>
      <c r="F6756" s="31">
        <f>IFERROR(VLOOKUP(E6756,BD!$L$2:$Q$244,2,0),0)</f>
        <v>0</v>
      </c>
      <c r="G6756" s="422"/>
      <c r="H6756" s="31">
        <f>+IFERROR(VLOOKUP(E6756,BD!$L$2:$Q$244,6,0),0)</f>
        <v>0</v>
      </c>
      <c r="I6756" s="616">
        <f>IFERROR(G6756*VLOOKUP($E6756,BD!$L$2:$Q$244,5,0),0)</f>
        <v>0</v>
      </c>
      <c r="J6756" s="3">
        <f t="shared" si="436"/>
        <v>1900</v>
      </c>
    </row>
    <row r="6757" spans="1:10" s="9" customFormat="1" x14ac:dyDescent="0.25">
      <c r="A6757" s="445"/>
      <c r="B6757" s="55" t="str">
        <f t="shared" si="433"/>
        <v>ENERO</v>
      </c>
      <c r="C6757" s="55">
        <f t="shared" si="434"/>
        <v>1</v>
      </c>
      <c r="D6757" s="3" t="str">
        <f t="shared" si="435"/>
        <v>SÁBADO</v>
      </c>
      <c r="E6757" s="425"/>
      <c r="F6757" s="31">
        <f>IFERROR(VLOOKUP(E6757,BD!$L$2:$Q$244,2,0),0)</f>
        <v>0</v>
      </c>
      <c r="G6757" s="422"/>
      <c r="H6757" s="31">
        <f>+IFERROR(VLOOKUP(E6757,BD!$L$2:$Q$244,6,0),0)</f>
        <v>0</v>
      </c>
      <c r="I6757" s="616">
        <f>IFERROR(G6757*VLOOKUP($E6757,BD!$L$2:$Q$244,5,0),0)</f>
        <v>0</v>
      </c>
      <c r="J6757" s="3">
        <f t="shared" si="436"/>
        <v>1900</v>
      </c>
    </row>
    <row r="6758" spans="1:10" s="9" customFormat="1" x14ac:dyDescent="0.25">
      <c r="A6758" s="445"/>
      <c r="B6758" s="55" t="str">
        <f t="shared" si="433"/>
        <v>ENERO</v>
      </c>
      <c r="C6758" s="55">
        <f t="shared" si="434"/>
        <v>1</v>
      </c>
      <c r="D6758" s="3" t="str">
        <f t="shared" si="435"/>
        <v>SÁBADO</v>
      </c>
      <c r="E6758" s="425"/>
      <c r="F6758" s="31">
        <f>IFERROR(VLOOKUP(E6758,BD!$L$2:$Q$244,2,0),0)</f>
        <v>0</v>
      </c>
      <c r="G6758" s="422"/>
      <c r="H6758" s="31">
        <f>+IFERROR(VLOOKUP(E6758,BD!$L$2:$Q$244,6,0),0)</f>
        <v>0</v>
      </c>
      <c r="I6758" s="616">
        <f>IFERROR(G6758*VLOOKUP($E6758,BD!$L$2:$Q$244,5,0),0)</f>
        <v>0</v>
      </c>
      <c r="J6758" s="3">
        <f t="shared" si="436"/>
        <v>1900</v>
      </c>
    </row>
    <row r="6759" spans="1:10" s="9" customFormat="1" x14ac:dyDescent="0.25">
      <c r="A6759" s="445"/>
      <c r="B6759" s="55" t="str">
        <f t="shared" si="433"/>
        <v>ENERO</v>
      </c>
      <c r="C6759" s="55">
        <f t="shared" si="434"/>
        <v>1</v>
      </c>
      <c r="D6759" s="3" t="str">
        <f t="shared" si="435"/>
        <v>SÁBADO</v>
      </c>
      <c r="E6759" s="425"/>
      <c r="F6759" s="31">
        <f>IFERROR(VLOOKUP(E6759,BD!$L$2:$Q$244,2,0),0)</f>
        <v>0</v>
      </c>
      <c r="G6759" s="422"/>
      <c r="H6759" s="31">
        <f>+IFERROR(VLOOKUP(E6759,BD!$L$2:$Q$244,6,0),0)</f>
        <v>0</v>
      </c>
      <c r="I6759" s="616">
        <f>IFERROR(G6759*VLOOKUP($E6759,BD!$L$2:$Q$244,5,0),0)</f>
        <v>0</v>
      </c>
      <c r="J6759" s="3">
        <f t="shared" si="436"/>
        <v>1900</v>
      </c>
    </row>
    <row r="6760" spans="1:10" s="9" customFormat="1" x14ac:dyDescent="0.25">
      <c r="A6760" s="445"/>
      <c r="B6760" s="55" t="str">
        <f t="shared" si="433"/>
        <v>ENERO</v>
      </c>
      <c r="C6760" s="55">
        <f t="shared" si="434"/>
        <v>1</v>
      </c>
      <c r="D6760" s="3" t="str">
        <f t="shared" si="435"/>
        <v>SÁBADO</v>
      </c>
      <c r="E6760" s="425"/>
      <c r="F6760" s="31">
        <f>IFERROR(VLOOKUP(E6760,BD!$L$2:$Q$244,2,0),0)</f>
        <v>0</v>
      </c>
      <c r="G6760" s="423"/>
      <c r="H6760" s="31">
        <f>+IFERROR(VLOOKUP(E6760,BD!$L$2:$Q$244,6,0),0)</f>
        <v>0</v>
      </c>
      <c r="I6760" s="616">
        <f>IFERROR(G6760*VLOOKUP($E6760,BD!$L$2:$Q$244,5,0),0)</f>
        <v>0</v>
      </c>
      <c r="J6760" s="3">
        <f t="shared" si="436"/>
        <v>1900</v>
      </c>
    </row>
    <row r="6761" spans="1:10" s="9" customFormat="1" x14ac:dyDescent="0.25">
      <c r="A6761" s="445"/>
      <c r="B6761" s="55" t="str">
        <f t="shared" si="433"/>
        <v>ENERO</v>
      </c>
      <c r="C6761" s="55">
        <f t="shared" si="434"/>
        <v>1</v>
      </c>
      <c r="D6761" s="3" t="str">
        <f t="shared" si="435"/>
        <v>SÁBADO</v>
      </c>
      <c r="E6761" s="425"/>
      <c r="F6761" s="31">
        <f>IFERROR(VLOOKUP(E6761,BD!$L$2:$Q$244,2,0),0)</f>
        <v>0</v>
      </c>
      <c r="G6761" s="422"/>
      <c r="H6761" s="31">
        <f>+IFERROR(VLOOKUP(E6761,BD!$L$2:$Q$244,6,0),0)</f>
        <v>0</v>
      </c>
      <c r="I6761" s="616">
        <f>IFERROR(G6761*VLOOKUP($E6761,BD!$L$2:$Q$244,5,0),0)</f>
        <v>0</v>
      </c>
      <c r="J6761" s="3">
        <f t="shared" si="436"/>
        <v>1900</v>
      </c>
    </row>
    <row r="6762" spans="1:10" s="9" customFormat="1" x14ac:dyDescent="0.25">
      <c r="A6762" s="445"/>
      <c r="B6762" s="55" t="str">
        <f t="shared" si="433"/>
        <v>ENERO</v>
      </c>
      <c r="C6762" s="55">
        <f t="shared" si="434"/>
        <v>1</v>
      </c>
      <c r="D6762" s="3" t="str">
        <f t="shared" si="435"/>
        <v>SÁBADO</v>
      </c>
      <c r="E6762" s="425"/>
      <c r="F6762" s="31">
        <f>IFERROR(VLOOKUP(E6762,BD!$L$2:$Q$244,2,0),0)</f>
        <v>0</v>
      </c>
      <c r="G6762" s="422"/>
      <c r="H6762" s="31">
        <f>+IFERROR(VLOOKUP(E6762,BD!$L$2:$Q$244,6,0),0)</f>
        <v>0</v>
      </c>
      <c r="I6762" s="616">
        <f>IFERROR(G6762*VLOOKUP($E6762,BD!$L$2:$Q$244,5,0),0)</f>
        <v>0</v>
      </c>
      <c r="J6762" s="3">
        <f t="shared" si="436"/>
        <v>1900</v>
      </c>
    </row>
    <row r="6763" spans="1:10" s="9" customFormat="1" x14ac:dyDescent="0.25">
      <c r="A6763" s="445"/>
      <c r="B6763" s="55" t="str">
        <f t="shared" si="433"/>
        <v>ENERO</v>
      </c>
      <c r="C6763" s="55">
        <f t="shared" si="434"/>
        <v>1</v>
      </c>
      <c r="D6763" s="3" t="str">
        <f t="shared" si="435"/>
        <v>SÁBADO</v>
      </c>
      <c r="E6763" s="425"/>
      <c r="F6763" s="31">
        <f>IFERROR(VLOOKUP(E6763,BD!$L$2:$Q$244,2,0),0)</f>
        <v>0</v>
      </c>
      <c r="G6763" s="422"/>
      <c r="H6763" s="31">
        <f>+IFERROR(VLOOKUP(E6763,BD!$L$2:$Q$244,6,0),0)</f>
        <v>0</v>
      </c>
      <c r="I6763" s="616">
        <f>IFERROR(G6763*VLOOKUP($E6763,BD!$L$2:$Q$244,5,0),0)</f>
        <v>0</v>
      </c>
      <c r="J6763" s="3">
        <f t="shared" si="436"/>
        <v>1900</v>
      </c>
    </row>
    <row r="6764" spans="1:10" s="9" customFormat="1" x14ac:dyDescent="0.25">
      <c r="A6764" s="445"/>
      <c r="B6764" s="55" t="str">
        <f t="shared" si="433"/>
        <v>ENERO</v>
      </c>
      <c r="C6764" s="55">
        <f t="shared" si="434"/>
        <v>1</v>
      </c>
      <c r="D6764" s="3" t="str">
        <f t="shared" si="435"/>
        <v>SÁBADO</v>
      </c>
      <c r="E6764" s="425"/>
      <c r="F6764" s="31">
        <f>IFERROR(VLOOKUP(E6764,BD!$L$2:$Q$244,2,0),0)</f>
        <v>0</v>
      </c>
      <c r="G6764" s="422"/>
      <c r="H6764" s="31">
        <f>+IFERROR(VLOOKUP(E6764,BD!$L$2:$Q$244,6,0),0)</f>
        <v>0</v>
      </c>
      <c r="I6764" s="616">
        <f>IFERROR(G6764*VLOOKUP($E6764,BD!$L$2:$Q$244,5,0),0)</f>
        <v>0</v>
      </c>
      <c r="J6764" s="3">
        <f t="shared" si="436"/>
        <v>1900</v>
      </c>
    </row>
    <row r="6765" spans="1:10" s="9" customFormat="1" x14ac:dyDescent="0.25">
      <c r="A6765" s="445"/>
      <c r="B6765" s="55" t="str">
        <f t="shared" si="433"/>
        <v>ENERO</v>
      </c>
      <c r="C6765" s="55">
        <f t="shared" si="434"/>
        <v>1</v>
      </c>
      <c r="D6765" s="3" t="str">
        <f t="shared" si="435"/>
        <v>SÁBADO</v>
      </c>
      <c r="E6765" s="425"/>
      <c r="F6765" s="31">
        <f>IFERROR(VLOOKUP(E6765,BD!$L$2:$Q$244,2,0),0)</f>
        <v>0</v>
      </c>
      <c r="G6765" s="422"/>
      <c r="H6765" s="31">
        <f>+IFERROR(VLOOKUP(E6765,BD!$L$2:$Q$244,6,0),0)</f>
        <v>0</v>
      </c>
      <c r="I6765" s="616">
        <f>IFERROR(G6765*VLOOKUP($E6765,BD!$L$2:$Q$244,5,0),0)</f>
        <v>0</v>
      </c>
      <c r="J6765" s="3">
        <f t="shared" si="436"/>
        <v>1900</v>
      </c>
    </row>
    <row r="6766" spans="1:10" s="9" customFormat="1" x14ac:dyDescent="0.25">
      <c r="A6766" s="445"/>
      <c r="B6766" s="55" t="str">
        <f t="shared" si="433"/>
        <v>ENERO</v>
      </c>
      <c r="C6766" s="55">
        <f t="shared" si="434"/>
        <v>1</v>
      </c>
      <c r="D6766" s="3" t="str">
        <f t="shared" si="435"/>
        <v>SÁBADO</v>
      </c>
      <c r="E6766" s="425"/>
      <c r="F6766" s="31">
        <f>IFERROR(VLOOKUP(E6766,BD!$L$2:$Q$244,2,0),0)</f>
        <v>0</v>
      </c>
      <c r="G6766" s="422"/>
      <c r="H6766" s="31">
        <f>+IFERROR(VLOOKUP(E6766,BD!$L$2:$Q$244,6,0),0)</f>
        <v>0</v>
      </c>
      <c r="I6766" s="616">
        <f>IFERROR(G6766*VLOOKUP($E6766,BD!$L$2:$Q$244,5,0),0)</f>
        <v>0</v>
      </c>
      <c r="J6766" s="3">
        <f t="shared" si="436"/>
        <v>1900</v>
      </c>
    </row>
    <row r="6767" spans="1:10" s="9" customFormat="1" x14ac:dyDescent="0.25">
      <c r="A6767" s="445"/>
      <c r="B6767" s="55" t="str">
        <f t="shared" si="433"/>
        <v>ENERO</v>
      </c>
      <c r="C6767" s="55">
        <f t="shared" si="434"/>
        <v>1</v>
      </c>
      <c r="D6767" s="3" t="str">
        <f t="shared" si="435"/>
        <v>SÁBADO</v>
      </c>
      <c r="E6767" s="425"/>
      <c r="F6767" s="31">
        <f>IFERROR(VLOOKUP(E6767,BD!$L$2:$Q$244,2,0),0)</f>
        <v>0</v>
      </c>
      <c r="G6767" s="422"/>
      <c r="H6767" s="31">
        <f>+IFERROR(VLOOKUP(E6767,BD!$L$2:$Q$244,6,0),0)</f>
        <v>0</v>
      </c>
      <c r="I6767" s="616">
        <f>IFERROR(G6767*VLOOKUP($E6767,BD!$L$2:$Q$244,5,0),0)</f>
        <v>0</v>
      </c>
      <c r="J6767" s="3">
        <f t="shared" si="436"/>
        <v>1900</v>
      </c>
    </row>
    <row r="6768" spans="1:10" s="9" customFormat="1" x14ac:dyDescent="0.25">
      <c r="A6768" s="445"/>
      <c r="B6768" s="55" t="str">
        <f t="shared" si="433"/>
        <v>ENERO</v>
      </c>
      <c r="C6768" s="55">
        <f t="shared" si="434"/>
        <v>1</v>
      </c>
      <c r="D6768" s="3" t="str">
        <f t="shared" si="435"/>
        <v>SÁBADO</v>
      </c>
      <c r="E6768" s="425"/>
      <c r="F6768" s="31">
        <f>IFERROR(VLOOKUP(E6768,BD!$L$2:$Q$244,2,0),0)</f>
        <v>0</v>
      </c>
      <c r="G6768" s="422"/>
      <c r="H6768" s="31">
        <f>+IFERROR(VLOOKUP(E6768,BD!$L$2:$Q$244,6,0),0)</f>
        <v>0</v>
      </c>
      <c r="I6768" s="616">
        <f>IFERROR(G6768*VLOOKUP($E6768,BD!$L$2:$Q$244,5,0),0)</f>
        <v>0</v>
      </c>
      <c r="J6768" s="3">
        <f t="shared" si="436"/>
        <v>1900</v>
      </c>
    </row>
    <row r="6769" spans="1:10" s="9" customFormat="1" x14ac:dyDescent="0.25">
      <c r="A6769" s="445"/>
      <c r="B6769" s="55" t="str">
        <f t="shared" si="433"/>
        <v>ENERO</v>
      </c>
      <c r="C6769" s="55">
        <f t="shared" si="434"/>
        <v>1</v>
      </c>
      <c r="D6769" s="3" t="str">
        <f t="shared" si="435"/>
        <v>SÁBADO</v>
      </c>
      <c r="E6769" s="425"/>
      <c r="F6769" s="31">
        <f>IFERROR(VLOOKUP(E6769,BD!$L$2:$Q$244,2,0),0)</f>
        <v>0</v>
      </c>
      <c r="G6769" s="423"/>
      <c r="H6769" s="31">
        <f>+IFERROR(VLOOKUP(E6769,BD!$L$2:$Q$244,6,0),0)</f>
        <v>0</v>
      </c>
      <c r="I6769" s="616">
        <f>IFERROR(G6769*VLOOKUP($E6769,BD!$L$2:$Q$244,5,0),0)</f>
        <v>0</v>
      </c>
      <c r="J6769" s="3">
        <f t="shared" si="436"/>
        <v>1900</v>
      </c>
    </row>
    <row r="6770" spans="1:10" s="9" customFormat="1" x14ac:dyDescent="0.25">
      <c r="A6770" s="445"/>
      <c r="B6770" s="55" t="str">
        <f t="shared" si="433"/>
        <v>ENERO</v>
      </c>
      <c r="C6770" s="55">
        <f t="shared" si="434"/>
        <v>1</v>
      </c>
      <c r="D6770" s="3" t="str">
        <f t="shared" si="435"/>
        <v>SÁBADO</v>
      </c>
      <c r="E6770" s="425"/>
      <c r="F6770" s="31">
        <f>IFERROR(VLOOKUP(E6770,BD!$L$2:$Q$244,2,0),0)</f>
        <v>0</v>
      </c>
      <c r="G6770" s="423"/>
      <c r="H6770" s="31">
        <f>+IFERROR(VLOOKUP(E6770,BD!$L$2:$Q$244,6,0),0)</f>
        <v>0</v>
      </c>
      <c r="I6770" s="616">
        <f>IFERROR(G6770*VLOOKUP($E6770,BD!$L$2:$Q$244,5,0),0)</f>
        <v>0</v>
      </c>
      <c r="J6770" s="3">
        <f t="shared" si="436"/>
        <v>1900</v>
      </c>
    </row>
    <row r="6771" spans="1:10" s="9" customFormat="1" x14ac:dyDescent="0.25">
      <c r="A6771" s="445"/>
      <c r="B6771" s="55" t="str">
        <f t="shared" si="433"/>
        <v>ENERO</v>
      </c>
      <c r="C6771" s="55">
        <f t="shared" si="434"/>
        <v>1</v>
      </c>
      <c r="D6771" s="3" t="str">
        <f t="shared" si="435"/>
        <v>SÁBADO</v>
      </c>
      <c r="E6771" s="425"/>
      <c r="F6771" s="31">
        <f>IFERROR(VLOOKUP(E6771,BD!$L$2:$Q$244,2,0),0)</f>
        <v>0</v>
      </c>
      <c r="G6771" s="422"/>
      <c r="H6771" s="31">
        <f>+IFERROR(VLOOKUP(E6771,BD!$L$2:$Q$244,6,0),0)</f>
        <v>0</v>
      </c>
      <c r="I6771" s="616">
        <f>IFERROR(G6771*VLOOKUP($E6771,BD!$L$2:$Q$244,5,0),0)</f>
        <v>0</v>
      </c>
      <c r="J6771" s="3">
        <f t="shared" si="436"/>
        <v>1900</v>
      </c>
    </row>
    <row r="6772" spans="1:10" s="9" customFormat="1" x14ac:dyDescent="0.25">
      <c r="A6772" s="445"/>
      <c r="B6772" s="55" t="str">
        <f t="shared" si="433"/>
        <v>ENERO</v>
      </c>
      <c r="C6772" s="55">
        <f t="shared" si="434"/>
        <v>1</v>
      </c>
      <c r="D6772" s="3" t="str">
        <f t="shared" si="435"/>
        <v>SÁBADO</v>
      </c>
      <c r="E6772" s="425"/>
      <c r="F6772" s="31">
        <f>IFERROR(VLOOKUP(E6772,BD!$L$2:$Q$244,2,0),0)</f>
        <v>0</v>
      </c>
      <c r="G6772" s="422"/>
      <c r="H6772" s="31">
        <f>+IFERROR(VLOOKUP(E6772,BD!$L$2:$Q$244,6,0),0)</f>
        <v>0</v>
      </c>
      <c r="I6772" s="616">
        <f>IFERROR(G6772*VLOOKUP($E6772,BD!$L$2:$Q$244,5,0),0)</f>
        <v>0</v>
      </c>
      <c r="J6772" s="3">
        <f t="shared" si="436"/>
        <v>1900</v>
      </c>
    </row>
    <row r="6773" spans="1:10" s="9" customFormat="1" x14ac:dyDescent="0.25">
      <c r="A6773" s="445"/>
      <c r="B6773" s="55" t="str">
        <f t="shared" si="433"/>
        <v>ENERO</v>
      </c>
      <c r="C6773" s="55">
        <f t="shared" si="434"/>
        <v>1</v>
      </c>
      <c r="D6773" s="3" t="str">
        <f t="shared" si="435"/>
        <v>SÁBADO</v>
      </c>
      <c r="E6773" s="425"/>
      <c r="F6773" s="31">
        <f>IFERROR(VLOOKUP(E6773,BD!$L$2:$Q$244,2,0),0)</f>
        <v>0</v>
      </c>
      <c r="G6773" s="422"/>
      <c r="H6773" s="31">
        <f>+IFERROR(VLOOKUP(E6773,BD!$L$2:$Q$244,6,0),0)</f>
        <v>0</v>
      </c>
      <c r="I6773" s="616">
        <f>IFERROR(G6773*VLOOKUP($E6773,BD!$L$2:$Q$244,5,0),0)</f>
        <v>0</v>
      </c>
      <c r="J6773" s="3">
        <f t="shared" si="436"/>
        <v>1900</v>
      </c>
    </row>
    <row r="6774" spans="1:10" s="9" customFormat="1" x14ac:dyDescent="0.25">
      <c r="A6774" s="445"/>
      <c r="B6774" s="55" t="str">
        <f t="shared" si="433"/>
        <v>ENERO</v>
      </c>
      <c r="C6774" s="55">
        <f t="shared" si="434"/>
        <v>1</v>
      </c>
      <c r="D6774" s="3" t="str">
        <f t="shared" si="435"/>
        <v>SÁBADO</v>
      </c>
      <c r="E6774" s="425"/>
      <c r="F6774" s="31">
        <f>IFERROR(VLOOKUP(E6774,BD!$L$2:$Q$244,2,0),0)</f>
        <v>0</v>
      </c>
      <c r="G6774" s="422"/>
      <c r="H6774" s="31">
        <f>+IFERROR(VLOOKUP(E6774,BD!$L$2:$Q$244,6,0),0)</f>
        <v>0</v>
      </c>
      <c r="I6774" s="616">
        <f>IFERROR(G6774*VLOOKUP($E6774,BD!$L$2:$Q$244,5,0),0)</f>
        <v>0</v>
      </c>
      <c r="J6774" s="3">
        <f t="shared" si="436"/>
        <v>1900</v>
      </c>
    </row>
    <row r="6775" spans="1:10" s="9" customFormat="1" x14ac:dyDescent="0.25">
      <c r="A6775" s="445"/>
      <c r="B6775" s="55" t="str">
        <f t="shared" si="433"/>
        <v>ENERO</v>
      </c>
      <c r="C6775" s="55">
        <f t="shared" si="434"/>
        <v>1</v>
      </c>
      <c r="D6775" s="3" t="str">
        <f t="shared" si="435"/>
        <v>SÁBADO</v>
      </c>
      <c r="E6775" s="425"/>
      <c r="F6775" s="31">
        <f>IFERROR(VLOOKUP(E6775,BD!$L$2:$Q$244,2,0),0)</f>
        <v>0</v>
      </c>
      <c r="G6775" s="422"/>
      <c r="H6775" s="31">
        <f>+IFERROR(VLOOKUP(E6775,BD!$L$2:$Q$244,6,0),0)</f>
        <v>0</v>
      </c>
      <c r="I6775" s="616">
        <f>IFERROR(G6775*VLOOKUP($E6775,BD!$L$2:$Q$244,5,0),0)</f>
        <v>0</v>
      </c>
      <c r="J6775" s="3">
        <f t="shared" si="436"/>
        <v>1900</v>
      </c>
    </row>
    <row r="6776" spans="1:10" s="9" customFormat="1" x14ac:dyDescent="0.25">
      <c r="A6776" s="445"/>
      <c r="B6776" s="55" t="str">
        <f t="shared" si="433"/>
        <v>ENERO</v>
      </c>
      <c r="C6776" s="55">
        <f t="shared" si="434"/>
        <v>1</v>
      </c>
      <c r="D6776" s="3" t="str">
        <f t="shared" si="435"/>
        <v>SÁBADO</v>
      </c>
      <c r="E6776" s="425"/>
      <c r="F6776" s="31">
        <f>IFERROR(VLOOKUP(E6776,BD!$L$2:$Q$244,2,0),0)</f>
        <v>0</v>
      </c>
      <c r="G6776" s="422"/>
      <c r="H6776" s="31">
        <f>+IFERROR(VLOOKUP(E6776,BD!$L$2:$Q$244,6,0),0)</f>
        <v>0</v>
      </c>
      <c r="I6776" s="616">
        <f>IFERROR(G6776*VLOOKUP($E6776,BD!$L$2:$Q$244,5,0),0)</f>
        <v>0</v>
      </c>
      <c r="J6776" s="3">
        <f t="shared" si="436"/>
        <v>1900</v>
      </c>
    </row>
    <row r="6777" spans="1:10" s="9" customFormat="1" x14ac:dyDescent="0.25">
      <c r="A6777" s="445"/>
      <c r="B6777" s="55" t="str">
        <f t="shared" si="433"/>
        <v>ENERO</v>
      </c>
      <c r="C6777" s="55">
        <f t="shared" si="434"/>
        <v>1</v>
      </c>
      <c r="D6777" s="3" t="str">
        <f t="shared" si="435"/>
        <v>SÁBADO</v>
      </c>
      <c r="E6777" s="425"/>
      <c r="F6777" s="31">
        <f>IFERROR(VLOOKUP(E6777,BD!$L$2:$Q$244,2,0),0)</f>
        <v>0</v>
      </c>
      <c r="G6777" s="422"/>
      <c r="H6777" s="31">
        <f>+IFERROR(VLOOKUP(E6777,BD!$L$2:$Q$244,6,0),0)</f>
        <v>0</v>
      </c>
      <c r="I6777" s="616">
        <f>IFERROR(G6777*VLOOKUP($E6777,BD!$L$2:$Q$244,5,0),0)</f>
        <v>0</v>
      </c>
      <c r="J6777" s="3">
        <f t="shared" si="436"/>
        <v>1900</v>
      </c>
    </row>
    <row r="6778" spans="1:10" s="9" customFormat="1" x14ac:dyDescent="0.25">
      <c r="A6778" s="445"/>
      <c r="B6778" s="55" t="str">
        <f t="shared" si="433"/>
        <v>ENERO</v>
      </c>
      <c r="C6778" s="55">
        <f t="shared" si="434"/>
        <v>1</v>
      </c>
      <c r="D6778" s="3" t="str">
        <f t="shared" si="435"/>
        <v>SÁBADO</v>
      </c>
      <c r="E6778" s="425"/>
      <c r="F6778" s="31">
        <f>IFERROR(VLOOKUP(E6778,BD!$L$2:$Q$244,2,0),0)</f>
        <v>0</v>
      </c>
      <c r="G6778" s="422"/>
      <c r="H6778" s="31">
        <f>+IFERROR(VLOOKUP(E6778,BD!$L$2:$Q$244,6,0),0)</f>
        <v>0</v>
      </c>
      <c r="I6778" s="616">
        <f>IFERROR(G6778*VLOOKUP($E6778,BD!$L$2:$Q$244,5,0),0)</f>
        <v>0</v>
      </c>
      <c r="J6778" s="3">
        <f t="shared" si="436"/>
        <v>1900</v>
      </c>
    </row>
    <row r="6779" spans="1:10" s="9" customFormat="1" x14ac:dyDescent="0.25">
      <c r="A6779" s="445"/>
      <c r="B6779" s="55" t="str">
        <f t="shared" si="433"/>
        <v>ENERO</v>
      </c>
      <c r="C6779" s="55">
        <f t="shared" si="434"/>
        <v>1</v>
      </c>
      <c r="D6779" s="3" t="str">
        <f t="shared" si="435"/>
        <v>SÁBADO</v>
      </c>
      <c r="E6779" s="425"/>
      <c r="F6779" s="31">
        <f>IFERROR(VLOOKUP(E6779,BD!$L$2:$Q$244,2,0),0)</f>
        <v>0</v>
      </c>
      <c r="G6779" s="422"/>
      <c r="H6779" s="31">
        <f>+IFERROR(VLOOKUP(E6779,BD!$L$2:$Q$244,6,0),0)</f>
        <v>0</v>
      </c>
      <c r="I6779" s="616">
        <f>IFERROR(G6779*VLOOKUP($E6779,BD!$L$2:$Q$244,5,0),0)</f>
        <v>0</v>
      </c>
      <c r="J6779" s="3">
        <f t="shared" si="436"/>
        <v>1900</v>
      </c>
    </row>
    <row r="6780" spans="1:10" s="9" customFormat="1" x14ac:dyDescent="0.25">
      <c r="A6780" s="445"/>
      <c r="B6780" s="55" t="str">
        <f t="shared" si="433"/>
        <v>ENERO</v>
      </c>
      <c r="C6780" s="55">
        <f t="shared" si="434"/>
        <v>1</v>
      </c>
      <c r="D6780" s="3" t="str">
        <f t="shared" si="435"/>
        <v>SÁBADO</v>
      </c>
      <c r="E6780" s="425"/>
      <c r="F6780" s="31">
        <f>IFERROR(VLOOKUP(E6780,BD!$L$2:$Q$244,2,0),0)</f>
        <v>0</v>
      </c>
      <c r="G6780" s="423"/>
      <c r="H6780" s="31">
        <f>+IFERROR(VLOOKUP(E6780,BD!$L$2:$Q$244,6,0),0)</f>
        <v>0</v>
      </c>
      <c r="I6780" s="616">
        <f>IFERROR(G6780*VLOOKUP($E6780,BD!$L$2:$Q$244,5,0),0)</f>
        <v>0</v>
      </c>
      <c r="J6780" s="3">
        <f t="shared" si="436"/>
        <v>1900</v>
      </c>
    </row>
    <row r="6781" spans="1:10" s="9" customFormat="1" x14ac:dyDescent="0.25">
      <c r="A6781" s="445"/>
      <c r="B6781" s="55" t="str">
        <f t="shared" ref="B6781:B6844" si="437">UPPER(TEXT(A6781,"MMMM"))</f>
        <v>ENERO</v>
      </c>
      <c r="C6781" s="55">
        <f t="shared" ref="C6781:C6844" si="438">WEEKNUM(A6781,16)</f>
        <v>1</v>
      </c>
      <c r="D6781" s="3" t="str">
        <f t="shared" ref="D6781:D6844" si="439">UPPER(TEXT(A6781,"DDDD"))</f>
        <v>SÁBADO</v>
      </c>
      <c r="E6781" s="425"/>
      <c r="F6781" s="31">
        <f>IFERROR(VLOOKUP(E6781,BD!$L$2:$Q$244,2,0),0)</f>
        <v>0</v>
      </c>
      <c r="G6781" s="422"/>
      <c r="H6781" s="31">
        <f>+IFERROR(VLOOKUP(E6781,BD!$L$2:$Q$244,6,0),0)</f>
        <v>0</v>
      </c>
      <c r="I6781" s="616">
        <f>IFERROR(G6781*VLOOKUP($E6781,BD!$L$2:$Q$244,5,0),0)</f>
        <v>0</v>
      </c>
      <c r="J6781" s="3">
        <f t="shared" ref="J6781:J6844" si="440">+YEAR(A6781)</f>
        <v>1900</v>
      </c>
    </row>
    <row r="6782" spans="1:10" s="9" customFormat="1" x14ac:dyDescent="0.25">
      <c r="A6782" s="445"/>
      <c r="B6782" s="55" t="str">
        <f t="shared" si="437"/>
        <v>ENERO</v>
      </c>
      <c r="C6782" s="55">
        <f t="shared" si="438"/>
        <v>1</v>
      </c>
      <c r="D6782" s="3" t="str">
        <f t="shared" si="439"/>
        <v>SÁBADO</v>
      </c>
      <c r="E6782" s="425"/>
      <c r="F6782" s="31">
        <f>IFERROR(VLOOKUP(E6782,BD!$L$2:$Q$244,2,0),0)</f>
        <v>0</v>
      </c>
      <c r="G6782" s="422"/>
      <c r="H6782" s="31">
        <f>+IFERROR(VLOOKUP(E6782,BD!$L$2:$Q$244,6,0),0)</f>
        <v>0</v>
      </c>
      <c r="I6782" s="616">
        <f>IFERROR(G6782*VLOOKUP($E6782,BD!$L$2:$Q$244,5,0),0)</f>
        <v>0</v>
      </c>
      <c r="J6782" s="3">
        <f t="shared" si="440"/>
        <v>1900</v>
      </c>
    </row>
    <row r="6783" spans="1:10" s="9" customFormat="1" x14ac:dyDescent="0.25">
      <c r="A6783" s="445"/>
      <c r="B6783" s="55" t="str">
        <f t="shared" si="437"/>
        <v>ENERO</v>
      </c>
      <c r="C6783" s="55">
        <f t="shared" si="438"/>
        <v>1</v>
      </c>
      <c r="D6783" s="3" t="str">
        <f t="shared" si="439"/>
        <v>SÁBADO</v>
      </c>
      <c r="E6783" s="425"/>
      <c r="F6783" s="31">
        <f>IFERROR(VLOOKUP(E6783,BD!$L$2:$Q$244,2,0),0)</f>
        <v>0</v>
      </c>
      <c r="G6783" s="422"/>
      <c r="H6783" s="31">
        <f>+IFERROR(VLOOKUP(E6783,BD!$L$2:$Q$244,6,0),0)</f>
        <v>0</v>
      </c>
      <c r="I6783" s="616">
        <f>IFERROR(G6783*VLOOKUP($E6783,BD!$L$2:$Q$244,5,0),0)</f>
        <v>0</v>
      </c>
      <c r="J6783" s="3">
        <f t="shared" si="440"/>
        <v>1900</v>
      </c>
    </row>
    <row r="6784" spans="1:10" s="9" customFormat="1" x14ac:dyDescent="0.25">
      <c r="A6784" s="445"/>
      <c r="B6784" s="55" t="str">
        <f t="shared" si="437"/>
        <v>ENERO</v>
      </c>
      <c r="C6784" s="55">
        <f t="shared" si="438"/>
        <v>1</v>
      </c>
      <c r="D6784" s="3" t="str">
        <f t="shared" si="439"/>
        <v>SÁBADO</v>
      </c>
      <c r="E6784" s="425"/>
      <c r="F6784" s="31">
        <f>IFERROR(VLOOKUP(E6784,BD!$L$2:$Q$244,2,0),0)</f>
        <v>0</v>
      </c>
      <c r="G6784" s="422"/>
      <c r="H6784" s="31">
        <f>+IFERROR(VLOOKUP(E6784,BD!$L$2:$Q$244,6,0),0)</f>
        <v>0</v>
      </c>
      <c r="I6784" s="616">
        <f>IFERROR(G6784*VLOOKUP($E6784,BD!$L$2:$Q$244,5,0),0)</f>
        <v>0</v>
      </c>
      <c r="J6784" s="3">
        <f t="shared" si="440"/>
        <v>1900</v>
      </c>
    </row>
    <row r="6785" spans="1:10" s="9" customFormat="1" x14ac:dyDescent="0.25">
      <c r="A6785" s="445"/>
      <c r="B6785" s="55" t="str">
        <f t="shared" si="437"/>
        <v>ENERO</v>
      </c>
      <c r="C6785" s="55">
        <f t="shared" si="438"/>
        <v>1</v>
      </c>
      <c r="D6785" s="3" t="str">
        <f t="shared" si="439"/>
        <v>SÁBADO</v>
      </c>
      <c r="E6785" s="425"/>
      <c r="F6785" s="31">
        <f>IFERROR(VLOOKUP(E6785,BD!$L$2:$Q$244,2,0),0)</f>
        <v>0</v>
      </c>
      <c r="G6785" s="423"/>
      <c r="H6785" s="31">
        <f>+IFERROR(VLOOKUP(E6785,BD!$L$2:$Q$244,6,0),0)</f>
        <v>0</v>
      </c>
      <c r="I6785" s="616">
        <f>IFERROR(G6785*VLOOKUP($E6785,BD!$L$2:$Q$244,5,0),0)</f>
        <v>0</v>
      </c>
      <c r="J6785" s="3">
        <f t="shared" si="440"/>
        <v>1900</v>
      </c>
    </row>
    <row r="6786" spans="1:10" s="9" customFormat="1" x14ac:dyDescent="0.25">
      <c r="A6786" s="445"/>
      <c r="B6786" s="55" t="str">
        <f t="shared" si="437"/>
        <v>ENERO</v>
      </c>
      <c r="C6786" s="55">
        <f t="shared" si="438"/>
        <v>1</v>
      </c>
      <c r="D6786" s="3" t="str">
        <f t="shared" si="439"/>
        <v>SÁBADO</v>
      </c>
      <c r="E6786" s="425"/>
      <c r="F6786" s="31">
        <f>IFERROR(VLOOKUP(E6786,BD!$L$2:$Q$244,2,0),0)</f>
        <v>0</v>
      </c>
      <c r="G6786" s="422"/>
      <c r="H6786" s="31">
        <f>+IFERROR(VLOOKUP(E6786,BD!$L$2:$Q$244,6,0),0)</f>
        <v>0</v>
      </c>
      <c r="I6786" s="616">
        <f>IFERROR(G6786*VLOOKUP($E6786,BD!$L$2:$Q$244,5,0),0)</f>
        <v>0</v>
      </c>
      <c r="J6786" s="3">
        <f t="shared" si="440"/>
        <v>1900</v>
      </c>
    </row>
    <row r="6787" spans="1:10" s="9" customFormat="1" x14ac:dyDescent="0.25">
      <c r="A6787" s="445"/>
      <c r="B6787" s="55" t="str">
        <f t="shared" si="437"/>
        <v>ENERO</v>
      </c>
      <c r="C6787" s="55">
        <f t="shared" si="438"/>
        <v>1</v>
      </c>
      <c r="D6787" s="3" t="str">
        <f t="shared" si="439"/>
        <v>SÁBADO</v>
      </c>
      <c r="E6787" s="425"/>
      <c r="F6787" s="31">
        <f>IFERROR(VLOOKUP(E6787,BD!$L$2:$Q$244,2,0),0)</f>
        <v>0</v>
      </c>
      <c r="G6787" s="422"/>
      <c r="H6787" s="31">
        <f>+IFERROR(VLOOKUP(E6787,BD!$L$2:$Q$244,6,0),0)</f>
        <v>0</v>
      </c>
      <c r="I6787" s="616">
        <f>IFERROR(G6787*VLOOKUP($E6787,BD!$L$2:$Q$244,5,0),0)</f>
        <v>0</v>
      </c>
      <c r="J6787" s="3">
        <f t="shared" si="440"/>
        <v>1900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69" t="s">
        <v>91</v>
      </c>
      <c r="C111" s="670"/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  <c r="O111" s="671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72" t="s">
        <v>87</v>
      </c>
      <c r="C135" s="673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69" t="s">
        <v>93</v>
      </c>
      <c r="C139" s="670"/>
      <c r="D139" s="670"/>
      <c r="E139" s="670"/>
      <c r="F139" s="670"/>
      <c r="G139" s="670"/>
      <c r="H139" s="670"/>
      <c r="I139" s="670"/>
      <c r="J139" s="670"/>
      <c r="K139" s="670"/>
      <c r="L139" s="670"/>
      <c r="M139" s="670"/>
      <c r="N139" s="670"/>
      <c r="O139" s="671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72" t="s">
        <v>87</v>
      </c>
      <c r="C165" s="673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69" t="s">
        <v>95</v>
      </c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1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72" t="s">
        <v>87</v>
      </c>
      <c r="C194" s="673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69" t="s">
        <v>96</v>
      </c>
      <c r="C197" s="670"/>
      <c r="D197" s="670"/>
      <c r="E197" s="670"/>
      <c r="F197" s="670"/>
      <c r="G197" s="670"/>
      <c r="H197" s="670"/>
      <c r="I197" s="670"/>
      <c r="J197" s="670"/>
      <c r="K197" s="670"/>
      <c r="L197" s="670"/>
      <c r="M197" s="670"/>
      <c r="N197" s="670"/>
      <c r="O197" s="671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72" t="s">
        <v>87</v>
      </c>
      <c r="C223" s="673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4" t="s">
        <v>97</v>
      </c>
      <c r="C225" s="675"/>
      <c r="D225" s="675"/>
      <c r="E225" s="675"/>
      <c r="F225" s="675"/>
      <c r="G225" s="675"/>
      <c r="H225" s="675"/>
      <c r="I225" s="675"/>
      <c r="J225" s="675"/>
      <c r="K225" s="675"/>
      <c r="L225" s="675"/>
      <c r="M225" s="675"/>
      <c r="N225" s="675"/>
      <c r="O225" s="676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7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4" t="s">
        <v>98</v>
      </c>
      <c r="C253" s="675"/>
      <c r="D253" s="675"/>
      <c r="E253" s="675"/>
      <c r="F253" s="675"/>
      <c r="G253" s="675"/>
      <c r="H253" s="675"/>
      <c r="I253" s="675"/>
      <c r="J253" s="675"/>
      <c r="K253" s="675"/>
      <c r="L253" s="675"/>
      <c r="M253" s="675"/>
      <c r="N253" s="675"/>
      <c r="O253" s="676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7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4" t="s">
        <v>99</v>
      </c>
      <c r="C281" s="675"/>
      <c r="D281" s="675"/>
      <c r="E281" s="675"/>
      <c r="F281" s="675"/>
      <c r="G281" s="675"/>
      <c r="H281" s="675"/>
      <c r="I281" s="675"/>
      <c r="J281" s="675"/>
      <c r="K281" s="675"/>
      <c r="L281" s="675"/>
      <c r="M281" s="675"/>
      <c r="N281" s="675"/>
      <c r="O281" s="676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7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4" t="s">
        <v>100</v>
      </c>
      <c r="C311" s="675"/>
      <c r="D311" s="675"/>
      <c r="E311" s="675"/>
      <c r="F311" s="675"/>
      <c r="G311" s="675"/>
      <c r="H311" s="675"/>
      <c r="I311" s="675"/>
      <c r="J311" s="675"/>
      <c r="K311" s="675"/>
      <c r="L311" s="675"/>
      <c r="M311" s="675"/>
      <c r="N311" s="675"/>
      <c r="O311" s="676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7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4" t="s">
        <v>102</v>
      </c>
      <c r="C341" s="675"/>
      <c r="D341" s="675"/>
      <c r="E341" s="675"/>
      <c r="F341" s="675"/>
      <c r="G341" s="675"/>
      <c r="H341" s="675"/>
      <c r="I341" s="675"/>
      <c r="J341" s="675"/>
      <c r="K341" s="675"/>
      <c r="L341" s="675"/>
      <c r="M341" s="675"/>
      <c r="N341" s="675"/>
      <c r="O341" s="676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7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7" t="s">
        <v>103</v>
      </c>
      <c r="C369" s="678"/>
      <c r="D369" s="678"/>
      <c r="E369" s="678"/>
      <c r="F369" s="678"/>
      <c r="G369" s="678"/>
      <c r="H369" s="678"/>
      <c r="I369" s="678"/>
      <c r="J369" s="678"/>
      <c r="K369" s="678"/>
      <c r="L369" s="678"/>
      <c r="M369" s="678"/>
      <c r="N369" s="678"/>
      <c r="O369" s="679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80" t="s">
        <v>87</v>
      </c>
      <c r="C393" s="681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7" t="s">
        <v>104</v>
      </c>
      <c r="C395" s="678"/>
      <c r="D395" s="678"/>
      <c r="E395" s="678"/>
      <c r="F395" s="678"/>
      <c r="G395" s="678"/>
      <c r="H395" s="678"/>
      <c r="I395" s="678"/>
      <c r="J395" s="678"/>
      <c r="K395" s="678"/>
      <c r="L395" s="678"/>
      <c r="M395" s="678"/>
      <c r="N395" s="678"/>
      <c r="O395" s="679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80" t="s">
        <v>87</v>
      </c>
      <c r="C419" s="681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7" t="s">
        <v>105</v>
      </c>
      <c r="C421" s="678"/>
      <c r="D421" s="678"/>
      <c r="E421" s="678"/>
      <c r="F421" s="678"/>
      <c r="G421" s="678"/>
      <c r="H421" s="678"/>
      <c r="I421" s="678"/>
      <c r="J421" s="678"/>
      <c r="K421" s="678"/>
      <c r="L421" s="678"/>
      <c r="M421" s="678"/>
      <c r="N421" s="678"/>
      <c r="O421" s="679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80" t="s">
        <v>87</v>
      </c>
      <c r="C445" s="681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7" t="s">
        <v>106</v>
      </c>
      <c r="C447" s="678"/>
      <c r="D447" s="678"/>
      <c r="E447" s="678"/>
      <c r="F447" s="678"/>
      <c r="G447" s="678"/>
      <c r="H447" s="678"/>
      <c r="I447" s="678"/>
      <c r="J447" s="678"/>
      <c r="K447" s="678"/>
      <c r="L447" s="678"/>
      <c r="M447" s="678"/>
      <c r="N447" s="678"/>
      <c r="O447" s="679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80" t="s">
        <v>87</v>
      </c>
      <c r="C471" s="681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4" t="s">
        <v>107</v>
      </c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6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7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4" t="s">
        <v>108</v>
      </c>
      <c r="C503" s="675"/>
      <c r="D503" s="675"/>
      <c r="E503" s="675"/>
      <c r="F503" s="675"/>
      <c r="G503" s="675"/>
      <c r="H503" s="675"/>
      <c r="I503" s="675"/>
      <c r="J503" s="675"/>
      <c r="K503" s="675"/>
      <c r="L503" s="675"/>
      <c r="M503" s="675"/>
      <c r="N503" s="675"/>
      <c r="O503" s="676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7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4" t="s">
        <v>109</v>
      </c>
      <c r="C532" s="675"/>
      <c r="D532" s="675"/>
      <c r="E532" s="675"/>
      <c r="F532" s="675"/>
      <c r="G532" s="675"/>
      <c r="H532" s="675"/>
      <c r="I532" s="675"/>
      <c r="J532" s="675"/>
      <c r="K532" s="675"/>
      <c r="L532" s="675"/>
      <c r="M532" s="675"/>
      <c r="N532" s="675"/>
      <c r="O532" s="676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7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4" t="s">
        <v>110</v>
      </c>
      <c r="C562" s="675"/>
      <c r="D562" s="675"/>
      <c r="E562" s="675"/>
      <c r="F562" s="675"/>
      <c r="G562" s="675"/>
      <c r="H562" s="675"/>
      <c r="I562" s="675"/>
      <c r="J562" s="675"/>
      <c r="K562" s="675"/>
      <c r="L562" s="675"/>
      <c r="M562" s="675"/>
      <c r="N562" s="675"/>
      <c r="O562" s="676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7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4" t="s">
        <v>111</v>
      </c>
      <c r="C592" s="675"/>
      <c r="D592" s="675"/>
      <c r="E592" s="675"/>
      <c r="F592" s="675"/>
      <c r="G592" s="675"/>
      <c r="H592" s="675"/>
      <c r="I592" s="675"/>
      <c r="J592" s="675"/>
      <c r="K592" s="675"/>
      <c r="L592" s="675"/>
      <c r="M592" s="675"/>
      <c r="N592" s="675"/>
      <c r="O592" s="676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7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2" t="s">
        <v>112</v>
      </c>
      <c r="C623" s="683"/>
      <c r="D623" s="683"/>
      <c r="E623" s="683"/>
      <c r="F623" s="683"/>
      <c r="G623" s="683"/>
      <c r="H623" s="683"/>
      <c r="I623" s="683"/>
      <c r="J623" s="683"/>
      <c r="K623" s="683"/>
      <c r="L623" s="683"/>
      <c r="M623" s="683"/>
      <c r="N623" s="683"/>
      <c r="O623" s="684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7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82" t="s">
        <v>113</v>
      </c>
      <c r="C654" s="683"/>
      <c r="D654" s="683"/>
      <c r="E654" s="683"/>
      <c r="F654" s="683"/>
      <c r="G654" s="683"/>
      <c r="H654" s="683"/>
      <c r="I654" s="683"/>
      <c r="J654" s="683"/>
      <c r="K654" s="683"/>
      <c r="L654" s="683"/>
      <c r="M654" s="683"/>
      <c r="N654" s="683"/>
      <c r="O654" s="684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7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82" t="s">
        <v>114</v>
      </c>
      <c r="C687" s="683"/>
      <c r="D687" s="683"/>
      <c r="E687" s="683"/>
      <c r="F687" s="683"/>
      <c r="G687" s="683"/>
      <c r="H687" s="683"/>
      <c r="I687" s="683"/>
      <c r="J687" s="683"/>
      <c r="K687" s="683"/>
      <c r="L687" s="683"/>
      <c r="M687" s="683"/>
      <c r="N687" s="683"/>
      <c r="O687" s="684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7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82" t="s">
        <v>117</v>
      </c>
      <c r="C724" s="683"/>
      <c r="D724" s="683"/>
      <c r="E724" s="683"/>
      <c r="F724" s="683"/>
      <c r="G724" s="683"/>
      <c r="H724" s="683"/>
      <c r="I724" s="683"/>
      <c r="J724" s="683"/>
      <c r="K724" s="683"/>
      <c r="L724" s="683"/>
      <c r="M724" s="683"/>
      <c r="N724" s="683"/>
      <c r="O724" s="684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85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82" t="s">
        <v>118</v>
      </c>
      <c r="C762" s="683"/>
      <c r="D762" s="683"/>
      <c r="E762" s="683"/>
      <c r="F762" s="683"/>
      <c r="G762" s="683"/>
      <c r="H762" s="683"/>
      <c r="I762" s="683"/>
      <c r="J762" s="683"/>
      <c r="K762" s="683"/>
      <c r="L762" s="683"/>
      <c r="M762" s="683"/>
      <c r="N762" s="683"/>
      <c r="O762" s="684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7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82" t="s">
        <v>119</v>
      </c>
      <c r="C801" s="683"/>
      <c r="D801" s="683"/>
      <c r="E801" s="683"/>
      <c r="F801" s="683"/>
      <c r="G801" s="683"/>
      <c r="H801" s="683"/>
      <c r="I801" s="683"/>
      <c r="J801" s="683"/>
      <c r="K801" s="683"/>
      <c r="L801" s="683"/>
      <c r="M801" s="683"/>
      <c r="N801" s="683"/>
      <c r="O801" s="684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7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82" t="s">
        <v>120</v>
      </c>
      <c r="C840" s="683"/>
      <c r="D840" s="683"/>
      <c r="E840" s="683"/>
      <c r="F840" s="683"/>
      <c r="G840" s="683"/>
      <c r="H840" s="683"/>
      <c r="I840" s="683"/>
      <c r="J840" s="683"/>
      <c r="K840" s="683"/>
      <c r="L840" s="683"/>
      <c r="M840" s="683"/>
      <c r="N840" s="683"/>
      <c r="O840" s="684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7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82" t="s">
        <v>121</v>
      </c>
      <c r="C877" s="683"/>
      <c r="D877" s="683"/>
      <c r="E877" s="683"/>
      <c r="F877" s="683"/>
      <c r="G877" s="683"/>
      <c r="H877" s="683"/>
      <c r="I877" s="683"/>
      <c r="J877" s="683"/>
      <c r="K877" s="683"/>
      <c r="L877" s="683"/>
      <c r="M877" s="683"/>
      <c r="N877" s="683"/>
      <c r="O877" s="684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7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82" t="s">
        <v>123</v>
      </c>
      <c r="C912" s="683"/>
      <c r="D912" s="683"/>
      <c r="E912" s="683"/>
      <c r="F912" s="683"/>
      <c r="G912" s="683"/>
      <c r="H912" s="683"/>
      <c r="I912" s="683"/>
      <c r="J912" s="683"/>
      <c r="K912" s="683"/>
      <c r="L912" s="683"/>
      <c r="M912" s="683"/>
      <c r="N912" s="683"/>
      <c r="O912" s="684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82" t="s">
        <v>125</v>
      </c>
      <c r="C935" s="683"/>
      <c r="D935" s="683"/>
      <c r="E935" s="683"/>
      <c r="F935" s="683"/>
      <c r="G935" s="683"/>
      <c r="H935" s="683"/>
      <c r="I935" s="683"/>
      <c r="J935" s="683"/>
      <c r="K935" s="683"/>
      <c r="L935" s="683"/>
      <c r="M935" s="683"/>
      <c r="N935" s="683"/>
      <c r="O935" s="684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82" t="s">
        <v>126</v>
      </c>
      <c r="C959" s="683"/>
      <c r="D959" s="683"/>
      <c r="E959" s="683"/>
      <c r="F959" s="683"/>
      <c r="G959" s="683"/>
      <c r="H959" s="683"/>
      <c r="I959" s="683"/>
      <c r="J959" s="683"/>
      <c r="K959" s="683"/>
      <c r="L959" s="683"/>
      <c r="M959" s="683"/>
      <c r="N959" s="683"/>
      <c r="O959" s="684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64" t="s">
        <v>131</v>
      </c>
      <c r="C990" s="665"/>
      <c r="D990" s="665"/>
      <c r="E990" s="665"/>
      <c r="F990" s="665"/>
      <c r="G990" s="665"/>
      <c r="H990" s="665"/>
      <c r="I990" s="665"/>
      <c r="J990" s="665"/>
      <c r="K990" s="665"/>
      <c r="L990" s="665"/>
      <c r="M990" s="665"/>
      <c r="N990" s="665"/>
      <c r="O990" s="666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64" t="s">
        <v>132</v>
      </c>
      <c r="C1020" s="665"/>
      <c r="D1020" s="665"/>
      <c r="E1020" s="665"/>
      <c r="F1020" s="665"/>
      <c r="G1020" s="665"/>
      <c r="H1020" s="665"/>
      <c r="I1020" s="665"/>
      <c r="J1020" s="665"/>
      <c r="K1020" s="665"/>
      <c r="L1020" s="665"/>
      <c r="M1020" s="665"/>
      <c r="N1020" s="665"/>
      <c r="O1020" s="666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X121"/>
  <sheetViews>
    <sheetView topLeftCell="L1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hidden="1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hidden="1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hidden="1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hidden="1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hidden="1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hidden="1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hidden="1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hidden="1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hidden="1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hidden="1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hidden="1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hidden="1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hidden="1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hidden="1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hidden="1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hidden="1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hidden="1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hidden="1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hidden="1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hidden="1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hidden="1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hidden="1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hidden="1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hidden="1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hidden="1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hidden="1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hidden="1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hidden="1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hidden="1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hidden="1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hidden="1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hidden="1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hidden="1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hidden="1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hidden="1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hidden="1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hidden="1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hidden="1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hidden="1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hidden="1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hidden="1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hidden="1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hidden="1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hidden="1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hidden="1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hidden="1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hidden="1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hidden="1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hidden="1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hidden="1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hidden="1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hidden="1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hidden="1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hidden="1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hidden="1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hidden="1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hidden="1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hidden="1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hidden="1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hidden="1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hidden="1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hidden="1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hidden="1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hidden="1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hidden="1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hidden="1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hidden="1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hidden="1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hidden="1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hidden="1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hidden="1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hidden="1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hidden="1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hidden="1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hidden="1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hidden="1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hidden="1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hidden="1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hidden="1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hidden="1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hidden="1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hidden="1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hidden="1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hidden="1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/>
      <c r="M87" s="581"/>
      <c r="N87" s="487"/>
      <c r="O87" s="488"/>
      <c r="P87" s="617">
        <f t="shared" si="9"/>
        <v>0</v>
      </c>
      <c r="Q87" s="412"/>
    </row>
    <row r="88" spans="1:17" s="9" customFormat="1" ht="15.75" hidden="1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hidden="1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hidden="1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hidden="1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hidden="1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hidden="1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hidden="1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hidden="1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hidden="1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hidden="1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hidden="1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hidden="1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hidden="1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hidden="1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hidden="1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hidden="1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hidden="1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hidden="1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hidden="1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hidden="1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hidden="1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hidden="1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hidden="1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hidden="1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hidden="1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hidden="1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hidden="1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hidden="1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hidden="1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hidden="1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hidden="1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hidden="1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hidden="1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hidden="1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>
    <filterColumn colId="1">
      <filters>
        <filter val="BND X 6 BOTELLAS X 600ML PUC"/>
      </filters>
    </filterColumn>
  </autoFilter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opLeftCell="B1" workbookViewId="0">
      <selection activeCell="F12" sqref="F1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44722</v>
      </c>
      <c r="C9" s="454">
        <v>19262</v>
      </c>
      <c r="D9" s="455">
        <v>3559.7800000000007</v>
      </c>
    </row>
    <row r="10" spans="2:4" x14ac:dyDescent="0.25">
      <c r="B10" s="621">
        <v>44723</v>
      </c>
      <c r="C10" s="454">
        <v>25238</v>
      </c>
      <c r="D10" s="455">
        <v>6128.920000000001</v>
      </c>
    </row>
    <row r="11" spans="2:4" x14ac:dyDescent="0.25">
      <c r="B11" s="621">
        <v>44725</v>
      </c>
      <c r="C11" s="454">
        <v>20601</v>
      </c>
      <c r="D11" s="455">
        <v>4286.0200000000004</v>
      </c>
    </row>
    <row r="12" spans="2:4" x14ac:dyDescent="0.25">
      <c r="B12" s="92" t="s">
        <v>15</v>
      </c>
      <c r="C12" s="454">
        <v>65101</v>
      </c>
      <c r="D12" s="620">
        <v>13974.720000000001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2022-06-17T18:57:38Z</dcterms:modified>
</cp:coreProperties>
</file>