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DA585335-2771-43B0-8A5A-9346F9AEDF13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F85" i="1" s="1"/>
  <c r="G85" i="1"/>
  <c r="H85" i="1"/>
  <c r="I85" i="1"/>
  <c r="J85" i="1"/>
  <c r="K85" i="1"/>
  <c r="M85" i="1"/>
  <c r="N85" i="1"/>
  <c r="O85" i="1"/>
  <c r="P85" i="1"/>
  <c r="E86" i="1"/>
  <c r="F86" i="1" s="1"/>
  <c r="G86" i="1"/>
  <c r="H86" i="1"/>
  <c r="I86" i="1"/>
  <c r="J86" i="1"/>
  <c r="K86" i="1"/>
  <c r="M86" i="1"/>
  <c r="N86" i="1"/>
  <c r="O86" i="1"/>
  <c r="P86" i="1"/>
  <c r="E87" i="1"/>
  <c r="F87" i="1" s="1"/>
  <c r="G87" i="1"/>
  <c r="H87" i="1"/>
  <c r="I87" i="1"/>
  <c r="J87" i="1"/>
  <c r="K87" i="1"/>
  <c r="M87" i="1"/>
  <c r="N87" i="1"/>
  <c r="O87" i="1"/>
  <c r="P87" i="1"/>
  <c r="E88" i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F90" i="1" s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F98" i="1" s="1"/>
  <c r="G98" i="1"/>
  <c r="H98" i="1"/>
  <c r="I98" i="1"/>
  <c r="J98" i="1"/>
  <c r="K98" i="1"/>
  <c r="M98" i="1"/>
  <c r="N98" i="1"/>
  <c r="O98" i="1"/>
  <c r="P98" i="1"/>
  <c r="E99" i="1"/>
  <c r="F99" i="1" s="1"/>
  <c r="G99" i="1"/>
  <c r="H99" i="1"/>
  <c r="I99" i="1"/>
  <c r="J99" i="1"/>
  <c r="K99" i="1"/>
  <c r="M99" i="1"/>
  <c r="N99" i="1"/>
  <c r="O99" i="1"/>
  <c r="P99" i="1"/>
  <c r="E100" i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F103" i="1" s="1"/>
  <c r="G103" i="1"/>
  <c r="H103" i="1"/>
  <c r="I103" i="1"/>
  <c r="J103" i="1"/>
  <c r="K103" i="1"/>
  <c r="M103" i="1"/>
  <c r="N103" i="1"/>
  <c r="O103" i="1"/>
  <c r="P103" i="1"/>
  <c r="E105" i="1"/>
  <c r="G105" i="1"/>
  <c r="H105" i="1"/>
  <c r="I105" i="1"/>
  <c r="J105" i="1"/>
  <c r="K105" i="1"/>
  <c r="M105" i="1"/>
  <c r="N105" i="1"/>
  <c r="O105" i="1"/>
  <c r="P105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F125" i="1" s="1"/>
  <c r="G125" i="1"/>
  <c r="H125" i="1"/>
  <c r="I125" i="1"/>
  <c r="J125" i="1"/>
  <c r="K125" i="1"/>
  <c r="M125" i="1"/>
  <c r="N125" i="1"/>
  <c r="O125" i="1"/>
  <c r="P125" i="1"/>
  <c r="E126" i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F134" i="1" s="1"/>
  <c r="G134" i="1"/>
  <c r="H134" i="1"/>
  <c r="I134" i="1"/>
  <c r="J134" i="1"/>
  <c r="K134" i="1"/>
  <c r="M134" i="1"/>
  <c r="N134" i="1"/>
  <c r="O134" i="1"/>
  <c r="P134" i="1"/>
  <c r="E135" i="1"/>
  <c r="G135" i="1"/>
  <c r="H135" i="1"/>
  <c r="I135" i="1"/>
  <c r="J135" i="1"/>
  <c r="K135" i="1"/>
  <c r="M135" i="1"/>
  <c r="N135" i="1"/>
  <c r="O135" i="1"/>
  <c r="P135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7" i="1"/>
  <c r="G47" i="1"/>
  <c r="H47" i="1"/>
  <c r="I47" i="1"/>
  <c r="J47" i="1"/>
  <c r="K47" i="1"/>
  <c r="M47" i="1"/>
  <c r="N47" i="1"/>
  <c r="O47" i="1"/>
  <c r="P47" i="1"/>
  <c r="E59" i="1"/>
  <c r="F59" i="1" s="1"/>
  <c r="G59" i="1"/>
  <c r="H59" i="1"/>
  <c r="I59" i="1"/>
  <c r="J59" i="1"/>
  <c r="K59" i="1"/>
  <c r="M59" i="1"/>
  <c r="N59" i="1"/>
  <c r="O59" i="1"/>
  <c r="P59" i="1"/>
  <c r="E104" i="1"/>
  <c r="F104" i="1" s="1"/>
  <c r="G104" i="1"/>
  <c r="H104" i="1"/>
  <c r="I104" i="1"/>
  <c r="J104" i="1"/>
  <c r="K104" i="1"/>
  <c r="M104" i="1"/>
  <c r="N104" i="1"/>
  <c r="O104" i="1"/>
  <c r="P104" i="1"/>
  <c r="E106" i="1"/>
  <c r="F106" i="1" s="1"/>
  <c r="G106" i="1"/>
  <c r="H106" i="1"/>
  <c r="I106" i="1"/>
  <c r="J106" i="1"/>
  <c r="K106" i="1"/>
  <c r="M106" i="1"/>
  <c r="N106" i="1"/>
  <c r="O106" i="1"/>
  <c r="P106" i="1"/>
  <c r="E129" i="1"/>
  <c r="G129" i="1"/>
  <c r="H129" i="1"/>
  <c r="I129" i="1"/>
  <c r="J129" i="1"/>
  <c r="K129" i="1"/>
  <c r="M129" i="1"/>
  <c r="N129" i="1"/>
  <c r="O129" i="1"/>
  <c r="P129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3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I83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27" i="1" l="1"/>
  <c r="L111" i="1"/>
  <c r="L145" i="1"/>
  <c r="L136" i="1"/>
  <c r="Q106" i="1"/>
  <c r="L59" i="1"/>
  <c r="Q118" i="1"/>
  <c r="Q116" i="1"/>
  <c r="Q161" i="1"/>
  <c r="Q143" i="1"/>
  <c r="L97" i="1"/>
  <c r="Q96" i="1"/>
  <c r="Q92" i="1"/>
  <c r="L157" i="1"/>
  <c r="Q159" i="1"/>
  <c r="Q157" i="1"/>
  <c r="Q130" i="1"/>
  <c r="L123" i="1"/>
  <c r="L160" i="1"/>
  <c r="L152" i="1"/>
  <c r="Q139" i="1"/>
  <c r="Q137" i="1"/>
  <c r="L133" i="1"/>
  <c r="L128" i="1"/>
  <c r="Q113" i="1"/>
  <c r="L107" i="1"/>
  <c r="Q99" i="1"/>
  <c r="Q89" i="1"/>
  <c r="Q88" i="1"/>
  <c r="L161" i="1"/>
  <c r="L156" i="1"/>
  <c r="Q135" i="1"/>
  <c r="Q133" i="1"/>
  <c r="L116" i="1"/>
  <c r="L112" i="1"/>
  <c r="L120" i="1"/>
  <c r="Q147" i="1"/>
  <c r="Q145" i="1"/>
  <c r="Q138" i="1"/>
  <c r="L153" i="1"/>
  <c r="Q151" i="1"/>
  <c r="Q149" i="1"/>
  <c r="L144" i="1"/>
  <c r="Q142" i="1"/>
  <c r="L140" i="1"/>
  <c r="Q47" i="1"/>
  <c r="Q21" i="1"/>
  <c r="Q134" i="1"/>
  <c r="L132" i="1"/>
  <c r="L124" i="1"/>
  <c r="Q122" i="1"/>
  <c r="Q120" i="1"/>
  <c r="Q117" i="1"/>
  <c r="L115" i="1"/>
  <c r="L108" i="1"/>
  <c r="Q105" i="1"/>
  <c r="Q102" i="1"/>
  <c r="Q94" i="1"/>
  <c r="Q91" i="1"/>
  <c r="L89" i="1"/>
  <c r="Q86" i="1"/>
  <c r="L86" i="1"/>
  <c r="L149" i="1"/>
  <c r="Q141" i="1"/>
  <c r="Q155" i="1"/>
  <c r="Q153" i="1"/>
  <c r="L148" i="1"/>
  <c r="Q129" i="1"/>
  <c r="Q104" i="1"/>
  <c r="Q28" i="1"/>
  <c r="L20" i="1"/>
  <c r="Q126" i="1"/>
  <c r="Q124" i="1"/>
  <c r="Q121" i="1"/>
  <c r="L119" i="1"/>
  <c r="Q110" i="1"/>
  <c r="Q108" i="1"/>
  <c r="Q103" i="1"/>
  <c r="Q93" i="1"/>
  <c r="Q85" i="1"/>
  <c r="Q131" i="1"/>
  <c r="Q128" i="1"/>
  <c r="Q125" i="1"/>
  <c r="Q114" i="1"/>
  <c r="Q112" i="1"/>
  <c r="Q109" i="1"/>
  <c r="L101" i="1"/>
  <c r="Q100" i="1"/>
  <c r="Q98" i="1"/>
  <c r="Q97" i="1"/>
  <c r="Q95" i="1"/>
  <c r="L95" i="1"/>
  <c r="L93" i="1"/>
  <c r="Q90" i="1"/>
  <c r="Q87" i="1"/>
  <c r="L85" i="1"/>
  <c r="F92" i="1"/>
  <c r="L92" i="1" s="1"/>
  <c r="L158" i="1"/>
  <c r="L154" i="1"/>
  <c r="L150" i="1"/>
  <c r="L146" i="1"/>
  <c r="L142" i="1"/>
  <c r="L138" i="1"/>
  <c r="L106" i="1"/>
  <c r="L28" i="1"/>
  <c r="L134" i="1"/>
  <c r="L130" i="1"/>
  <c r="L125" i="1"/>
  <c r="L121" i="1"/>
  <c r="L117" i="1"/>
  <c r="L113" i="1"/>
  <c r="L109" i="1"/>
  <c r="L103" i="1"/>
  <c r="L99" i="1"/>
  <c r="F96" i="1"/>
  <c r="L96" i="1" s="1"/>
  <c r="L90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136" i="1"/>
  <c r="F129" i="1"/>
  <c r="L129" i="1" s="1"/>
  <c r="Q59" i="1"/>
  <c r="F47" i="1"/>
  <c r="L47" i="1" s="1"/>
  <c r="Q20" i="1"/>
  <c r="F135" i="1"/>
  <c r="L135" i="1" s="1"/>
  <c r="Q132" i="1"/>
  <c r="F131" i="1"/>
  <c r="L131" i="1" s="1"/>
  <c r="Q127" i="1"/>
  <c r="F126" i="1"/>
  <c r="L126" i="1" s="1"/>
  <c r="Q123" i="1"/>
  <c r="F122" i="1"/>
  <c r="L122" i="1" s="1"/>
  <c r="Q119" i="1"/>
  <c r="F118" i="1"/>
  <c r="L118" i="1" s="1"/>
  <c r="Q115" i="1"/>
  <c r="F114" i="1"/>
  <c r="L114" i="1" s="1"/>
  <c r="Q111" i="1"/>
  <c r="F110" i="1"/>
  <c r="L110" i="1" s="1"/>
  <c r="Q107" i="1"/>
  <c r="F105" i="1"/>
  <c r="L105" i="1" s="1"/>
  <c r="Q101" i="1"/>
  <c r="F100" i="1"/>
  <c r="L100" i="1" s="1"/>
  <c r="L94" i="1"/>
  <c r="L87" i="1"/>
  <c r="L141" i="1"/>
  <c r="L137" i="1"/>
  <c r="L104" i="1"/>
  <c r="L21" i="1"/>
  <c r="L102" i="1"/>
  <c r="L98" i="1"/>
  <c r="L91" i="1"/>
  <c r="F88" i="1"/>
  <c r="L88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8" i="1"/>
  <c r="O48" i="1"/>
  <c r="N48" i="1"/>
  <c r="M48" i="1"/>
  <c r="K48" i="1"/>
  <c r="H48" i="1"/>
  <c r="G48" i="1"/>
  <c r="E48" i="1"/>
  <c r="P46" i="1"/>
  <c r="O46" i="1"/>
  <c r="N46" i="1"/>
  <c r="M46" i="1"/>
  <c r="K46" i="1"/>
  <c r="H46" i="1"/>
  <c r="G46" i="1"/>
  <c r="E46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3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4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P83" i="1"/>
  <c r="O83" i="1"/>
  <c r="N83" i="1"/>
  <c r="M83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K83" i="1"/>
  <c r="H83" i="1"/>
  <c r="E83" i="1"/>
  <c r="F84" i="1" l="1"/>
  <c r="L84" i="1" s="1"/>
  <c r="F71" i="1"/>
  <c r="L71" i="1" s="1"/>
  <c r="F33" i="1"/>
  <c r="L33" i="1" s="1"/>
  <c r="F18" i="1"/>
  <c r="L18" i="1" s="1"/>
  <c r="F75" i="1"/>
  <c r="L75" i="1" s="1"/>
  <c r="F37" i="1"/>
  <c r="L37" i="1" s="1"/>
  <c r="F82" i="1"/>
  <c r="L82" i="1" s="1"/>
  <c r="F70" i="1"/>
  <c r="L70" i="1" s="1"/>
  <c r="F36" i="1"/>
  <c r="L36" i="1" s="1"/>
  <c r="F67" i="1"/>
  <c r="L67" i="1" s="1"/>
  <c r="F29" i="1"/>
  <c r="L29" i="1" s="1"/>
  <c r="F14" i="1"/>
  <c r="L14" i="1" s="1"/>
  <c r="F78" i="1"/>
  <c r="L78" i="1" s="1"/>
  <c r="F44" i="1"/>
  <c r="L44" i="1" s="1"/>
  <c r="F32" i="1"/>
  <c r="L32" i="1" s="1"/>
  <c r="F27" i="1"/>
  <c r="L27" i="1" s="1"/>
  <c r="F13" i="1"/>
  <c r="L13" i="1" s="1"/>
  <c r="F77" i="1"/>
  <c r="L77" i="1" s="1"/>
  <c r="F69" i="1"/>
  <c r="L69" i="1" s="1"/>
  <c r="F39" i="1"/>
  <c r="L39" i="1" s="1"/>
  <c r="F31" i="1"/>
  <c r="L31" i="1" s="1"/>
  <c r="F26" i="1"/>
  <c r="L26" i="1" s="1"/>
  <c r="F16" i="1"/>
  <c r="L16" i="1" s="1"/>
  <c r="F12" i="1"/>
  <c r="L12" i="1" s="1"/>
  <c r="F79" i="1"/>
  <c r="L79" i="1" s="1"/>
  <c r="F41" i="1"/>
  <c r="L41" i="1" s="1"/>
  <c r="F24" i="1"/>
  <c r="L24" i="1" s="1"/>
  <c r="F74" i="1"/>
  <c r="L74" i="1" s="1"/>
  <c r="F40" i="1"/>
  <c r="L40" i="1" s="1"/>
  <c r="F23" i="1"/>
  <c r="L23" i="1" s="1"/>
  <c r="F81" i="1"/>
  <c r="L81" i="1" s="1"/>
  <c r="F73" i="1"/>
  <c r="L73" i="1" s="1"/>
  <c r="F43" i="1"/>
  <c r="L43" i="1" s="1"/>
  <c r="F35" i="1"/>
  <c r="L35" i="1" s="1"/>
  <c r="F83" i="1"/>
  <c r="L83" i="1" s="1"/>
  <c r="F80" i="1"/>
  <c r="L80" i="1" s="1"/>
  <c r="F76" i="1"/>
  <c r="L76" i="1" s="1"/>
  <c r="F72" i="1"/>
  <c r="L72" i="1" s="1"/>
  <c r="F68" i="1"/>
  <c r="L68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6" i="1"/>
  <c r="L46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0" i="1"/>
  <c r="Q54" i="1"/>
  <c r="Q58" i="1"/>
  <c r="Q63" i="1"/>
  <c r="Q46" i="1"/>
  <c r="Q51" i="1"/>
  <c r="Q55" i="1"/>
  <c r="Q60" i="1"/>
  <c r="Q64" i="1"/>
  <c r="Q65" i="1"/>
  <c r="Q48" i="1"/>
  <c r="Q52" i="1"/>
  <c r="Q56" i="1"/>
  <c r="Q61" i="1"/>
  <c r="Q49" i="1"/>
  <c r="Q53" i="1"/>
  <c r="Q57" i="1"/>
  <c r="Q62" i="1"/>
  <c r="Q66" i="1"/>
  <c r="Q77" i="1"/>
  <c r="Q69" i="1"/>
  <c r="Q39" i="1"/>
  <c r="Q31" i="1"/>
  <c r="Q22" i="1"/>
  <c r="Q80" i="1"/>
  <c r="Q72" i="1"/>
  <c r="Q42" i="1"/>
  <c r="Q34" i="1"/>
  <c r="Q25" i="1"/>
  <c r="Q15" i="1"/>
  <c r="Q12" i="1"/>
  <c r="Q84" i="1"/>
  <c r="Q75" i="1"/>
  <c r="Q67" i="1"/>
  <c r="Q37" i="1"/>
  <c r="Q29" i="1"/>
  <c r="Q18" i="1"/>
  <c r="Q81" i="1"/>
  <c r="Q73" i="1"/>
  <c r="Q43" i="1"/>
  <c r="Q35" i="1"/>
  <c r="Q26" i="1"/>
  <c r="Q16" i="1"/>
  <c r="Q78" i="1"/>
  <c r="Q70" i="1"/>
  <c r="Q40" i="1"/>
  <c r="Q32" i="1"/>
  <c r="Q23" i="1"/>
  <c r="Q13" i="1"/>
  <c r="Q76" i="1"/>
  <c r="Q68" i="1"/>
  <c r="Q38" i="1"/>
  <c r="Q30" i="1"/>
  <c r="Q19" i="1"/>
  <c r="Q82" i="1"/>
  <c r="Q74" i="1"/>
  <c r="Q44" i="1"/>
  <c r="Q36" i="1"/>
  <c r="Q27" i="1"/>
  <c r="Q17" i="1"/>
  <c r="Q79" i="1"/>
  <c r="Q71" i="1"/>
  <c r="Q41" i="1"/>
  <c r="Q33" i="1"/>
  <c r="Q24" i="1"/>
  <c r="Q14" i="1"/>
  <c r="Q83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<sst xmlns="http://schemas.openxmlformats.org/spreadsheetml/2006/main" count="1118" uniqueCount="511">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</sst>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67"/>
  <sheetViews>
    <sheetView showGridLines="0" tabSelected="1" topLeftCell="A4" zoomScale="70" zoomScaleNormal="70" workbookViewId="0">
      <selection activeCell="C12" sqref="C12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75" t="s">
        <v>1</v>
      </c>
      <c r="B3" s="76"/>
      <c r="C3" s="76"/>
      <c r="D3" s="77"/>
      <c r="E3" s="75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1"/>
      <c r="S3" s="1"/>
      <c r="T3" s="1"/>
      <c r="U3" s="1"/>
      <c r="V3" s="1"/>
      <c r="W3" s="1"/>
      <c r="X3" s="78" t="s">
        <v>2</v>
      </c>
      <c r="Y3" s="78"/>
      <c r="Z3" s="79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78" t="s">
        <v>3</v>
      </c>
      <c r="Y4" s="78"/>
      <c r="Z4" s="79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0" t="s">
        <v>4</v>
      </c>
      <c r="B5" s="81"/>
      <c r="C5" s="81"/>
      <c r="D5" s="82"/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2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3" t="s">
        <v>5</v>
      </c>
      <c r="B8" s="85" t="s">
        <v>6</v>
      </c>
      <c r="C8" s="86"/>
      <c r="D8" s="87"/>
      <c r="E8" s="91" t="s">
        <v>7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3"/>
      <c r="R8" s="100" t="s">
        <v>178</v>
      </c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  <c r="BA8" s="100" t="s">
        <v>179</v>
      </c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101"/>
      <c r="FI8" s="101"/>
      <c r="FJ8" s="101"/>
      <c r="FK8" s="102"/>
    </row>
    <row r="9" spans="1:167" s="18" customFormat="1" ht="20.25" customHeight="1" thickBot="1" x14ac:dyDescent="0.3">
      <c r="A9" s="84"/>
      <c r="B9" s="88"/>
      <c r="C9" s="89"/>
      <c r="D9" s="90"/>
      <c r="E9" s="94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6"/>
      <c r="R9" s="106" t="str">
        <f>UPPER(TEXT(R10,"DDDD"))</f>
        <v>MIÉRCOLES</v>
      </c>
      <c r="S9" s="107"/>
      <c r="T9" s="107"/>
      <c r="U9" s="107"/>
      <c r="V9" s="108"/>
      <c r="W9" s="106" t="str">
        <f t="shared" ref="W9" si="0">UPPER(TEXT(W10,"DDDD"))</f>
        <v>JUEVES</v>
      </c>
      <c r="X9" s="107"/>
      <c r="Y9" s="107"/>
      <c r="Z9" s="107"/>
      <c r="AA9" s="108"/>
      <c r="AB9" s="106" t="str">
        <f t="shared" ref="AB9" si="1">UPPER(TEXT(AB10,"DDDD"))</f>
        <v>VIERNES</v>
      </c>
      <c r="AC9" s="107"/>
      <c r="AD9" s="107"/>
      <c r="AE9" s="107"/>
      <c r="AF9" s="108"/>
      <c r="AG9" s="106" t="str">
        <f t="shared" ref="AG9" si="2">UPPER(TEXT(AG10,"DDDD"))</f>
        <v>SÁBADO</v>
      </c>
      <c r="AH9" s="107"/>
      <c r="AI9" s="107"/>
      <c r="AJ9" s="107"/>
      <c r="AK9" s="108"/>
      <c r="AL9" s="106" t="str">
        <f t="shared" ref="AL9" si="3">UPPER(TEXT(AL10,"DDDD"))</f>
        <v>DOMINGO</v>
      </c>
      <c r="AM9" s="107"/>
      <c r="AN9" s="107"/>
      <c r="AO9" s="107"/>
      <c r="AP9" s="108"/>
      <c r="AQ9" s="106" t="str">
        <f t="shared" ref="AQ9" si="4">UPPER(TEXT(AQ10,"DDDD"))</f>
        <v>LUNES</v>
      </c>
      <c r="AR9" s="107"/>
      <c r="AS9" s="107"/>
      <c r="AT9" s="107"/>
      <c r="AU9" s="108"/>
      <c r="AV9" s="106" t="str">
        <f t="shared" ref="AV9" si="5">UPPER(TEXT(AV10,"DDDD"))</f>
        <v>MARTES</v>
      </c>
      <c r="AW9" s="107"/>
      <c r="AX9" s="107"/>
      <c r="AY9" s="107"/>
      <c r="AZ9" s="108"/>
      <c r="BA9" s="106" t="str">
        <f t="shared" ref="BA9" si="6">UPPER(TEXT(BA10,"DDDD"))</f>
        <v>MIÉRCOLES</v>
      </c>
      <c r="BB9" s="107"/>
      <c r="BC9" s="107"/>
      <c r="BD9" s="107"/>
      <c r="BE9" s="108"/>
      <c r="BF9" s="106" t="str">
        <f t="shared" ref="BF9" si="7">UPPER(TEXT(BF10,"DDDD"))</f>
        <v>JUEVES</v>
      </c>
      <c r="BG9" s="107"/>
      <c r="BH9" s="107"/>
      <c r="BI9" s="107"/>
      <c r="BJ9" s="108"/>
      <c r="BK9" s="106" t="str">
        <f t="shared" ref="BK9" si="8">UPPER(TEXT(BK10,"DDDD"))</f>
        <v>VIERNES</v>
      </c>
      <c r="BL9" s="107"/>
      <c r="BM9" s="107"/>
      <c r="BN9" s="107"/>
      <c r="BO9" s="108"/>
      <c r="BP9" s="106" t="str">
        <f t="shared" ref="BP9" si="9">UPPER(TEXT(BP10,"DDDD"))</f>
        <v>SÁBADO</v>
      </c>
      <c r="BQ9" s="107"/>
      <c r="BR9" s="107"/>
      <c r="BS9" s="107"/>
      <c r="BT9" s="108"/>
      <c r="BU9" s="106" t="str">
        <f t="shared" ref="BU9" si="10">UPPER(TEXT(BU10,"DDDD"))</f>
        <v>DOMINGO</v>
      </c>
      <c r="BV9" s="107"/>
      <c r="BW9" s="107"/>
      <c r="BX9" s="107"/>
      <c r="BY9" s="108"/>
      <c r="BZ9" s="106" t="str">
        <f t="shared" ref="BZ9" si="11">UPPER(TEXT(BZ10,"DDDD"))</f>
        <v>LUNES</v>
      </c>
      <c r="CA9" s="107"/>
      <c r="CB9" s="107"/>
      <c r="CC9" s="107"/>
      <c r="CD9" s="108"/>
      <c r="CE9" s="106" t="str">
        <f t="shared" ref="CE9" si="12">UPPER(TEXT(CE10,"DDDD"))</f>
        <v>MARTES</v>
      </c>
      <c r="CF9" s="107"/>
      <c r="CG9" s="107"/>
      <c r="CH9" s="107"/>
      <c r="CI9" s="108"/>
      <c r="CJ9" s="106" t="str">
        <f t="shared" ref="CJ9" si="13">UPPER(TEXT(CJ10,"DDDD"))</f>
        <v>MIÉRCOLES</v>
      </c>
      <c r="CK9" s="107"/>
      <c r="CL9" s="107"/>
      <c r="CM9" s="107"/>
      <c r="CN9" s="108"/>
      <c r="CO9" s="106" t="str">
        <f t="shared" ref="CO9" si="14">UPPER(TEXT(CO10,"DDDD"))</f>
        <v>JUEVES</v>
      </c>
      <c r="CP9" s="107"/>
      <c r="CQ9" s="107"/>
      <c r="CR9" s="107"/>
      <c r="CS9" s="108"/>
      <c r="CT9" s="106" t="str">
        <f t="shared" ref="CT9" si="15">UPPER(TEXT(CT10,"DDDD"))</f>
        <v>VIERNES</v>
      </c>
      <c r="CU9" s="107"/>
      <c r="CV9" s="107"/>
      <c r="CW9" s="107"/>
      <c r="CX9" s="108"/>
      <c r="CY9" s="106" t="str">
        <f t="shared" ref="CY9" si="16">UPPER(TEXT(CY10,"DDDD"))</f>
        <v>SÁBADO</v>
      </c>
      <c r="CZ9" s="107"/>
      <c r="DA9" s="107"/>
      <c r="DB9" s="107"/>
      <c r="DC9" s="108"/>
      <c r="DD9" s="106" t="str">
        <f t="shared" ref="DD9" si="17">UPPER(TEXT(DD10,"DDDD"))</f>
        <v>DOMINGO</v>
      </c>
      <c r="DE9" s="107"/>
      <c r="DF9" s="107"/>
      <c r="DG9" s="107"/>
      <c r="DH9" s="108"/>
      <c r="DI9" s="106" t="str">
        <f t="shared" ref="DI9" si="18">UPPER(TEXT(DI10,"DDDD"))</f>
        <v>LUNES</v>
      </c>
      <c r="DJ9" s="107"/>
      <c r="DK9" s="107"/>
      <c r="DL9" s="107"/>
      <c r="DM9" s="108"/>
      <c r="DN9" s="106" t="str">
        <f t="shared" ref="DN9" si="19">UPPER(TEXT(DN10,"DDDD"))</f>
        <v>MARTES</v>
      </c>
      <c r="DO9" s="107"/>
      <c r="DP9" s="107"/>
      <c r="DQ9" s="107"/>
      <c r="DR9" s="108"/>
      <c r="DS9" s="106" t="str">
        <f t="shared" ref="DS9" si="20">UPPER(TEXT(DS10,"DDDD"))</f>
        <v>MIÉRCOLES</v>
      </c>
      <c r="DT9" s="107"/>
      <c r="DU9" s="107"/>
      <c r="DV9" s="107"/>
      <c r="DW9" s="108"/>
      <c r="DX9" s="106" t="str">
        <f t="shared" ref="DX9" si="21">UPPER(TEXT(DX10,"DDDD"))</f>
        <v>JUEVES</v>
      </c>
      <c r="DY9" s="107"/>
      <c r="DZ9" s="107"/>
      <c r="EA9" s="107"/>
      <c r="EB9" s="108"/>
      <c r="EC9" s="106" t="str">
        <f t="shared" ref="EC9" si="22">UPPER(TEXT(EC10,"DDDD"))</f>
        <v>VIERNES</v>
      </c>
      <c r="ED9" s="107"/>
      <c r="EE9" s="107"/>
      <c r="EF9" s="107"/>
      <c r="EG9" s="108"/>
      <c r="EH9" s="106" t="str">
        <f t="shared" ref="EH9" si="23">UPPER(TEXT(EH10,"DDDD"))</f>
        <v>SÁBADO</v>
      </c>
      <c r="EI9" s="107"/>
      <c r="EJ9" s="107"/>
      <c r="EK9" s="107"/>
      <c r="EL9" s="108"/>
      <c r="EM9" s="106" t="str">
        <f t="shared" ref="EM9" si="24">UPPER(TEXT(EM10,"DDDD"))</f>
        <v>DOMINGO</v>
      </c>
      <c r="EN9" s="107"/>
      <c r="EO9" s="107"/>
      <c r="EP9" s="107"/>
      <c r="EQ9" s="108"/>
      <c r="ER9" s="106" t="str">
        <f t="shared" ref="ER9" si="25">UPPER(TEXT(ER10,"DDDD"))</f>
        <v>LUNES</v>
      </c>
      <c r="ES9" s="107"/>
      <c r="ET9" s="107"/>
      <c r="EU9" s="107"/>
      <c r="EV9" s="108"/>
      <c r="EW9" s="106" t="str">
        <f t="shared" ref="EW9" si="26">UPPER(TEXT(EW10,"DDDD"))</f>
        <v>MARTES</v>
      </c>
      <c r="EX9" s="107"/>
      <c r="EY9" s="107"/>
      <c r="EZ9" s="107"/>
      <c r="FA9" s="108"/>
      <c r="FB9" s="106" t="str">
        <f t="shared" ref="FB9" si="27">UPPER(TEXT(FB10,"DDDD"))</f>
        <v>MIÉRCOLES</v>
      </c>
      <c r="FC9" s="107"/>
      <c r="FD9" s="107"/>
      <c r="FE9" s="107"/>
      <c r="FF9" s="108"/>
      <c r="FG9" s="106" t="str">
        <f t="shared" ref="FG9" si="28">UPPER(TEXT(FG10,"DDDD"))</f>
        <v>JUEVES</v>
      </c>
      <c r="FH9" s="107"/>
      <c r="FI9" s="107"/>
      <c r="FJ9" s="107"/>
      <c r="FK9" s="108"/>
    </row>
    <row r="10" spans="1:167" s="12" customFormat="1" ht="24" customHeight="1" thickBot="1" x14ac:dyDescent="0.3">
      <c r="A10" s="84"/>
      <c r="B10" s="88"/>
      <c r="C10" s="89"/>
      <c r="D10" s="90"/>
      <c r="E10" s="97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9"/>
      <c r="R10" s="103">
        <v>44706</v>
      </c>
      <c r="S10" s="104"/>
      <c r="T10" s="104"/>
      <c r="U10" s="104"/>
      <c r="V10" s="105"/>
      <c r="W10" s="103">
        <f>+R10+1</f>
        <v>44707</v>
      </c>
      <c r="X10" s="104"/>
      <c r="Y10" s="104"/>
      <c r="Z10" s="104"/>
      <c r="AA10" s="105"/>
      <c r="AB10" s="103">
        <f t="shared" ref="AB10" si="29">+W10+1</f>
        <v>44708</v>
      </c>
      <c r="AC10" s="104"/>
      <c r="AD10" s="104"/>
      <c r="AE10" s="104"/>
      <c r="AF10" s="105"/>
      <c r="AG10" s="103">
        <f t="shared" ref="AG10" si="30">+AB10+1</f>
        <v>44709</v>
      </c>
      <c r="AH10" s="104"/>
      <c r="AI10" s="104"/>
      <c r="AJ10" s="104"/>
      <c r="AK10" s="105"/>
      <c r="AL10" s="103">
        <f t="shared" ref="AL10" si="31">+AG10+1</f>
        <v>44710</v>
      </c>
      <c r="AM10" s="104"/>
      <c r="AN10" s="104"/>
      <c r="AO10" s="104"/>
      <c r="AP10" s="105"/>
      <c r="AQ10" s="103">
        <f t="shared" ref="AQ10" si="32">+AL10+1</f>
        <v>44711</v>
      </c>
      <c r="AR10" s="104"/>
      <c r="AS10" s="104"/>
      <c r="AT10" s="104"/>
      <c r="AU10" s="105"/>
      <c r="AV10" s="103">
        <f t="shared" ref="AV10" si="33">+AQ10+1</f>
        <v>44712</v>
      </c>
      <c r="AW10" s="104"/>
      <c r="AX10" s="104"/>
      <c r="AY10" s="104"/>
      <c r="AZ10" s="105"/>
      <c r="BA10" s="103">
        <f t="shared" ref="BA10" si="34">+AV10+1</f>
        <v>44713</v>
      </c>
      <c r="BB10" s="104"/>
      <c r="BC10" s="104"/>
      <c r="BD10" s="104"/>
      <c r="BE10" s="105"/>
      <c r="BF10" s="103">
        <f t="shared" ref="BF10" si="35">+BA10+1</f>
        <v>44714</v>
      </c>
      <c r="BG10" s="104"/>
      <c r="BH10" s="104"/>
      <c r="BI10" s="104"/>
      <c r="BJ10" s="105"/>
      <c r="BK10" s="103">
        <f t="shared" ref="BK10" si="36">+BF10+1</f>
        <v>44715</v>
      </c>
      <c r="BL10" s="104"/>
      <c r="BM10" s="104"/>
      <c r="BN10" s="104"/>
      <c r="BO10" s="105"/>
      <c r="BP10" s="103">
        <f t="shared" ref="BP10" si="37">+BK10+1</f>
        <v>44716</v>
      </c>
      <c r="BQ10" s="104"/>
      <c r="BR10" s="104"/>
      <c r="BS10" s="104"/>
      <c r="BT10" s="105"/>
      <c r="BU10" s="103">
        <f t="shared" ref="BU10" si="38">+BP10+1</f>
        <v>44717</v>
      </c>
      <c r="BV10" s="104"/>
      <c r="BW10" s="104"/>
      <c r="BX10" s="104"/>
      <c r="BY10" s="105"/>
      <c r="BZ10" s="103">
        <f t="shared" ref="BZ10" si="39">+BU10+1</f>
        <v>44718</v>
      </c>
      <c r="CA10" s="104"/>
      <c r="CB10" s="104"/>
      <c r="CC10" s="104"/>
      <c r="CD10" s="105"/>
      <c r="CE10" s="103">
        <f t="shared" ref="CE10" si="40">+BZ10+1</f>
        <v>44719</v>
      </c>
      <c r="CF10" s="104"/>
      <c r="CG10" s="104"/>
      <c r="CH10" s="104"/>
      <c r="CI10" s="105"/>
      <c r="CJ10" s="103">
        <f t="shared" ref="CJ10" si="41">+CE10+1</f>
        <v>44720</v>
      </c>
      <c r="CK10" s="104"/>
      <c r="CL10" s="104"/>
      <c r="CM10" s="104"/>
      <c r="CN10" s="105"/>
      <c r="CO10" s="103">
        <f t="shared" ref="CO10" si="42">+CJ10+1</f>
        <v>44721</v>
      </c>
      <c r="CP10" s="104"/>
      <c r="CQ10" s="104"/>
      <c r="CR10" s="104"/>
      <c r="CS10" s="105"/>
      <c r="CT10" s="103">
        <f t="shared" ref="CT10" si="43">+CO10+1</f>
        <v>44722</v>
      </c>
      <c r="CU10" s="104"/>
      <c r="CV10" s="104"/>
      <c r="CW10" s="104"/>
      <c r="CX10" s="105"/>
      <c r="CY10" s="103">
        <f t="shared" ref="CY10" si="44">+CT10+1</f>
        <v>44723</v>
      </c>
      <c r="CZ10" s="104"/>
      <c r="DA10" s="104"/>
      <c r="DB10" s="104"/>
      <c r="DC10" s="105"/>
      <c r="DD10" s="103">
        <f t="shared" ref="DD10" si="45">+CY10+1</f>
        <v>44724</v>
      </c>
      <c r="DE10" s="104"/>
      <c r="DF10" s="104"/>
      <c r="DG10" s="104"/>
      <c r="DH10" s="105"/>
      <c r="DI10" s="103">
        <f t="shared" ref="DI10" si="46">+DD10+1</f>
        <v>44725</v>
      </c>
      <c r="DJ10" s="104"/>
      <c r="DK10" s="104"/>
      <c r="DL10" s="104"/>
      <c r="DM10" s="105"/>
      <c r="DN10" s="103">
        <f t="shared" ref="DN10" si="47">+DI10+1</f>
        <v>44726</v>
      </c>
      <c r="DO10" s="104"/>
      <c r="DP10" s="104"/>
      <c r="DQ10" s="104"/>
      <c r="DR10" s="105"/>
      <c r="DS10" s="103">
        <f t="shared" ref="DS10" si="48">+DN10+1</f>
        <v>44727</v>
      </c>
      <c r="DT10" s="104"/>
      <c r="DU10" s="104"/>
      <c r="DV10" s="104"/>
      <c r="DW10" s="105"/>
      <c r="DX10" s="103">
        <f t="shared" ref="DX10" si="49">+DS10+1</f>
        <v>44728</v>
      </c>
      <c r="DY10" s="104"/>
      <c r="DZ10" s="104"/>
      <c r="EA10" s="104"/>
      <c r="EB10" s="105"/>
      <c r="EC10" s="103">
        <f t="shared" ref="EC10" si="50">+DX10+1</f>
        <v>44729</v>
      </c>
      <c r="ED10" s="104"/>
      <c r="EE10" s="104"/>
      <c r="EF10" s="104"/>
      <c r="EG10" s="105"/>
      <c r="EH10" s="103">
        <f t="shared" ref="EH10" si="51">+EC10+1</f>
        <v>44730</v>
      </c>
      <c r="EI10" s="104"/>
      <c r="EJ10" s="104"/>
      <c r="EK10" s="104"/>
      <c r="EL10" s="105"/>
      <c r="EM10" s="103">
        <f t="shared" ref="EM10" si="52">+EH10+1</f>
        <v>44731</v>
      </c>
      <c r="EN10" s="104"/>
      <c r="EO10" s="104"/>
      <c r="EP10" s="104"/>
      <c r="EQ10" s="105"/>
      <c r="ER10" s="103">
        <f t="shared" ref="ER10" si="53">+EM10+1</f>
        <v>44732</v>
      </c>
      <c r="ES10" s="104"/>
      <c r="ET10" s="104"/>
      <c r="EU10" s="104"/>
      <c r="EV10" s="105"/>
      <c r="EW10" s="103">
        <f t="shared" ref="EW10" si="54">+ER10+1</f>
        <v>44733</v>
      </c>
      <c r="EX10" s="104"/>
      <c r="EY10" s="104"/>
      <c r="EZ10" s="104"/>
      <c r="FA10" s="105"/>
      <c r="FB10" s="103">
        <f t="shared" ref="FB10" si="55">+EW10+1</f>
        <v>44734</v>
      </c>
      <c r="FC10" s="104"/>
      <c r="FD10" s="104"/>
      <c r="FE10" s="104"/>
      <c r="FF10" s="105"/>
      <c r="FG10" s="103">
        <f t="shared" ref="FG10" si="56">+FB10+1</f>
        <v>44735</v>
      </c>
      <c r="FH10" s="104"/>
      <c r="FI10" s="104"/>
      <c r="FJ10" s="104"/>
      <c r="FK10" s="105"/>
    </row>
    <row r="11" spans="1:167" s="21" customFormat="1" ht="54.75" customHeight="1" thickBot="1" x14ac:dyDescent="0.3">
      <c r="A11" s="84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21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22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/>
      <c r="DY12" s="32"/>
      <c r="DZ12" s="32"/>
      <c r="EA12" s="33"/>
      <c r="EB12" s="34"/>
      <c r="EC12" s="31"/>
      <c r="ED12" s="32"/>
      <c r="EE12" s="32"/>
      <c r="EF12" s="33"/>
      <c r="EG12" s="34"/>
      <c r="EH12" s="31"/>
      <c r="EI12" s="32"/>
      <c r="EJ12" s="32"/>
      <c r="EK12" s="33"/>
      <c r="EL12" s="34"/>
      <c r="EM12" s="50"/>
      <c r="EN12" s="51"/>
      <c r="EO12" s="51"/>
      <c r="EP12" s="52"/>
      <c r="EQ12" s="53"/>
      <c r="ER12" s="31"/>
      <c r="ES12" s="32"/>
      <c r="ET12" s="32"/>
      <c r="EU12" s="33"/>
      <c r="EV12" s="34"/>
      <c r="EW12" s="31"/>
      <c r="EX12" s="32"/>
      <c r="EY12" s="32"/>
      <c r="EZ12" s="33"/>
      <c r="FA12" s="34"/>
      <c r="FB12" s="31"/>
      <c r="FC12" s="32"/>
      <c r="FD12" s="32"/>
      <c r="FE12" s="33"/>
      <c r="FF12" s="34"/>
      <c r="FG12" s="31"/>
      <c r="FH12" s="32"/>
      <c r="FI12" s="32"/>
      <c r="FJ12" s="33"/>
      <c r="FK12" s="34"/>
    </row>
    <row r="13" spans="1:167" s="4" customFormat="1" ht="26.25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16.75</v>
      </c>
      <c r="F13" s="37">
        <f t="shared" si="58"/>
        <v>5.25</v>
      </c>
      <c r="G13" s="37">
        <f t="shared" si="59"/>
        <v>0.83333333333333492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22</v>
      </c>
      <c r="M13" s="24">
        <f t="shared" si="65"/>
        <v>0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0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/>
      <c r="DY13" s="32"/>
      <c r="DZ13" s="32"/>
      <c r="EA13" s="33"/>
      <c r="EB13" s="34"/>
      <c r="EC13" s="31"/>
      <c r="ED13" s="32"/>
      <c r="EE13" s="32"/>
      <c r="EF13" s="33"/>
      <c r="EG13" s="34"/>
      <c r="EH13" s="31"/>
      <c r="EI13" s="32"/>
      <c r="EJ13" s="32"/>
      <c r="EK13" s="33"/>
      <c r="EL13" s="34"/>
      <c r="EM13" s="50"/>
      <c r="EN13" s="51"/>
      <c r="EO13" s="51"/>
      <c r="EP13" s="52"/>
      <c r="EQ13" s="53"/>
      <c r="ER13" s="31"/>
      <c r="ES13" s="32"/>
      <c r="ET13" s="32"/>
      <c r="EU13" s="33"/>
      <c r="EV13" s="34"/>
      <c r="EW13" s="31"/>
      <c r="EX13" s="32"/>
      <c r="EY13" s="32"/>
      <c r="EZ13" s="33"/>
      <c r="FA13" s="34"/>
      <c r="FB13" s="31"/>
      <c r="FC13" s="32"/>
      <c r="FD13" s="32"/>
      <c r="FE13" s="33"/>
      <c r="FF13" s="34"/>
      <c r="FG13" s="31"/>
      <c r="FH13" s="32"/>
      <c r="FI13" s="32"/>
      <c r="FJ13" s="33"/>
      <c r="FK13" s="34"/>
    </row>
    <row r="14" spans="1:167" s="4" customFormat="1" ht="26.25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17.600000000000001</v>
      </c>
      <c r="F14" s="37">
        <f t="shared" si="58"/>
        <v>3.3999999999999986</v>
      </c>
      <c r="G14" s="37">
        <f t="shared" si="59"/>
        <v>0.500000000000001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22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/>
      <c r="DY14" s="32"/>
      <c r="DZ14" s="32"/>
      <c r="EA14" s="33"/>
      <c r="EB14" s="34"/>
      <c r="EC14" s="31"/>
      <c r="ED14" s="32"/>
      <c r="EE14" s="32"/>
      <c r="EF14" s="33"/>
      <c r="EG14" s="34"/>
      <c r="EH14" s="31"/>
      <c r="EI14" s="32"/>
      <c r="EJ14" s="32"/>
      <c r="EK14" s="33"/>
      <c r="EL14" s="34"/>
      <c r="EM14" s="50"/>
      <c r="EN14" s="51"/>
      <c r="EO14" s="51"/>
      <c r="EP14" s="52"/>
      <c r="EQ14" s="53"/>
      <c r="ER14" s="31"/>
      <c r="ES14" s="32"/>
      <c r="ET14" s="32"/>
      <c r="EU14" s="33"/>
      <c r="EV14" s="34"/>
      <c r="EW14" s="31"/>
      <c r="EX14" s="32"/>
      <c r="EY14" s="32"/>
      <c r="EZ14" s="33"/>
      <c r="FA14" s="34"/>
      <c r="FB14" s="31"/>
      <c r="FC14" s="32"/>
      <c r="FD14" s="32"/>
      <c r="FE14" s="33"/>
      <c r="FF14" s="34"/>
      <c r="FG14" s="31"/>
      <c r="FH14" s="32"/>
      <c r="FI14" s="32"/>
      <c r="FJ14" s="33"/>
      <c r="FK14" s="34"/>
    </row>
    <row r="15" spans="1:167" s="4" customFormat="1" ht="26.25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15.75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6</v>
      </c>
      <c r="L15" s="38">
        <f t="shared" si="64"/>
        <v>22</v>
      </c>
      <c r="M15" s="24">
        <f t="shared" si="65"/>
        <v>4.75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4.75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/>
      <c r="DY15" s="32"/>
      <c r="DZ15" s="32"/>
      <c r="EA15" s="33"/>
      <c r="EB15" s="34"/>
      <c r="EC15" s="31"/>
      <c r="ED15" s="32"/>
      <c r="EE15" s="32"/>
      <c r="EF15" s="33"/>
      <c r="EG15" s="34"/>
      <c r="EH15" s="31"/>
      <c r="EI15" s="32"/>
      <c r="EJ15" s="32"/>
      <c r="EK15" s="33"/>
      <c r="EL15" s="34"/>
      <c r="EM15" s="50"/>
      <c r="EN15" s="51"/>
      <c r="EO15" s="51"/>
      <c r="EP15" s="52"/>
      <c r="EQ15" s="53"/>
      <c r="ER15" s="31"/>
      <c r="ES15" s="32"/>
      <c r="ET15" s="32"/>
      <c r="EU15" s="33"/>
      <c r="EV15" s="34"/>
      <c r="EW15" s="31"/>
      <c r="EX15" s="32"/>
      <c r="EY15" s="32"/>
      <c r="EZ15" s="33"/>
      <c r="FA15" s="34"/>
      <c r="FB15" s="31"/>
      <c r="FC15" s="32"/>
      <c r="FD15" s="32"/>
      <c r="FE15" s="33"/>
      <c r="FF15" s="34"/>
      <c r="FG15" s="31"/>
      <c r="FH15" s="32"/>
      <c r="FI15" s="32"/>
      <c r="FJ15" s="33"/>
      <c r="FK15" s="34"/>
    </row>
    <row r="16" spans="1:167" s="4" customFormat="1" ht="26.25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20.310000000000002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21</v>
      </c>
      <c r="M16" s="24">
        <f t="shared" si="65"/>
        <v>1.5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1.5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/>
      <c r="DY16" s="32"/>
      <c r="DZ16" s="32"/>
      <c r="EA16" s="33"/>
      <c r="EB16" s="34"/>
      <c r="EC16" s="31"/>
      <c r="ED16" s="32"/>
      <c r="EE16" s="32"/>
      <c r="EF16" s="33"/>
      <c r="EG16" s="34"/>
      <c r="EH16" s="31"/>
      <c r="EI16" s="32"/>
      <c r="EJ16" s="32"/>
      <c r="EK16" s="33"/>
      <c r="EL16" s="34"/>
      <c r="EM16" s="50"/>
      <c r="EN16" s="51"/>
      <c r="EO16" s="51"/>
      <c r="EP16" s="52"/>
      <c r="EQ16" s="53"/>
      <c r="ER16" s="31"/>
      <c r="ES16" s="32"/>
      <c r="ET16" s="32"/>
      <c r="EU16" s="33"/>
      <c r="EV16" s="34"/>
      <c r="EW16" s="31"/>
      <c r="EX16" s="32"/>
      <c r="EY16" s="32"/>
      <c r="EZ16" s="33"/>
      <c r="FA16" s="34"/>
      <c r="FB16" s="31"/>
      <c r="FC16" s="32"/>
      <c r="FD16" s="32"/>
      <c r="FE16" s="33"/>
      <c r="FF16" s="34"/>
      <c r="FG16" s="31"/>
      <c r="FH16" s="32"/>
      <c r="FI16" s="32"/>
      <c r="FJ16" s="33"/>
      <c r="FK16" s="34"/>
    </row>
    <row r="17" spans="1:167" s="4" customFormat="1" ht="26.25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22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22</v>
      </c>
      <c r="M17" s="24">
        <f t="shared" si="65"/>
        <v>4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4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/>
      <c r="DY17" s="32"/>
      <c r="DZ17" s="32"/>
      <c r="EA17" s="33"/>
      <c r="EB17" s="34"/>
      <c r="EC17" s="31"/>
      <c r="ED17" s="32"/>
      <c r="EE17" s="32"/>
      <c r="EF17" s="33"/>
      <c r="EG17" s="34"/>
      <c r="EH17" s="31"/>
      <c r="EI17" s="32"/>
      <c r="EJ17" s="32"/>
      <c r="EK17" s="33"/>
      <c r="EL17" s="34"/>
      <c r="EM17" s="50"/>
      <c r="EN17" s="51"/>
      <c r="EO17" s="51"/>
      <c r="EP17" s="52"/>
      <c r="EQ17" s="53"/>
      <c r="ER17" s="31"/>
      <c r="ES17" s="32"/>
      <c r="ET17" s="32"/>
      <c r="EU17" s="33"/>
      <c r="EV17" s="34"/>
      <c r="EW17" s="31"/>
      <c r="EX17" s="32"/>
      <c r="EY17" s="32"/>
      <c r="EZ17" s="33"/>
      <c r="FA17" s="34"/>
      <c r="FB17" s="31"/>
      <c r="FC17" s="32"/>
      <c r="FD17" s="32"/>
      <c r="FE17" s="33"/>
      <c r="FF17" s="34"/>
      <c r="FG17" s="31"/>
      <c r="FH17" s="32"/>
      <c r="FI17" s="32"/>
      <c r="FJ17" s="33"/>
      <c r="FK17" s="34"/>
    </row>
    <row r="18" spans="1:167" s="4" customFormat="1" ht="26.25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18.75</v>
      </c>
      <c r="F18" s="37">
        <f t="shared" si="58"/>
        <v>2.25</v>
      </c>
      <c r="G18" s="37">
        <f t="shared" si="59"/>
        <v>0.33333333333333398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22</v>
      </c>
      <c r="M18" s="24">
        <f t="shared" si="65"/>
        <v>2.5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2.5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/>
      <c r="DY18" s="32"/>
      <c r="DZ18" s="32"/>
      <c r="EA18" s="33"/>
      <c r="EB18" s="34"/>
      <c r="EC18" s="31"/>
      <c r="ED18" s="32"/>
      <c r="EE18" s="32"/>
      <c r="EF18" s="33"/>
      <c r="EG18" s="34"/>
      <c r="EH18" s="31"/>
      <c r="EI18" s="32"/>
      <c r="EJ18" s="32"/>
      <c r="EK18" s="33"/>
      <c r="EL18" s="34"/>
      <c r="EM18" s="50"/>
      <c r="EN18" s="51"/>
      <c r="EO18" s="51"/>
      <c r="EP18" s="52"/>
      <c r="EQ18" s="53"/>
      <c r="ER18" s="31"/>
      <c r="ES18" s="32"/>
      <c r="ET18" s="32"/>
      <c r="EU18" s="33"/>
      <c r="EV18" s="34"/>
      <c r="EW18" s="31"/>
      <c r="EX18" s="32"/>
      <c r="EY18" s="32"/>
      <c r="EZ18" s="33"/>
      <c r="FA18" s="34"/>
      <c r="FB18" s="31"/>
      <c r="FC18" s="32"/>
      <c r="FD18" s="32"/>
      <c r="FE18" s="33"/>
      <c r="FF18" s="34"/>
      <c r="FG18" s="31"/>
      <c r="FH18" s="32"/>
      <c r="FI18" s="32"/>
      <c r="FJ18" s="33"/>
      <c r="FK18" s="34"/>
    </row>
    <row r="19" spans="1:167" s="4" customFormat="1" ht="26.25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17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22</v>
      </c>
      <c r="M19" s="24">
        <f t="shared" si="65"/>
        <v>3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/>
      <c r="DY19" s="32"/>
      <c r="DZ19" s="32"/>
      <c r="EA19" s="33"/>
      <c r="EB19" s="34"/>
      <c r="EC19" s="31"/>
      <c r="ED19" s="32"/>
      <c r="EE19" s="32"/>
      <c r="EF19" s="33"/>
      <c r="EG19" s="34"/>
      <c r="EH19" s="31"/>
      <c r="EI19" s="32"/>
      <c r="EJ19" s="32"/>
      <c r="EK19" s="33"/>
      <c r="EL19" s="34"/>
      <c r="EM19" s="50"/>
      <c r="EN19" s="51"/>
      <c r="EO19" s="51"/>
      <c r="EP19" s="52"/>
      <c r="EQ19" s="53"/>
      <c r="ER19" s="31"/>
      <c r="ES19" s="32"/>
      <c r="ET19" s="32"/>
      <c r="EU19" s="33"/>
      <c r="EV19" s="34"/>
      <c r="EW19" s="31"/>
      <c r="EX19" s="32"/>
      <c r="EY19" s="32"/>
      <c r="EZ19" s="33"/>
      <c r="FA19" s="34"/>
      <c r="FB19" s="31"/>
      <c r="FC19" s="32"/>
      <c r="FD19" s="32"/>
      <c r="FE19" s="33"/>
      <c r="FF19" s="34"/>
      <c r="FG19" s="31"/>
      <c r="FH19" s="32"/>
      <c r="FI19" s="32"/>
      <c r="FJ19" s="33"/>
      <c r="FK19" s="34"/>
    </row>
    <row r="20" spans="1:167" s="4" customFormat="1" ht="26.25" customHeight="1" x14ac:dyDescent="0.25">
      <c r="A20" s="22" t="s">
        <v>24</v>
      </c>
      <c r="B20" s="43" t="s">
        <v>478</v>
      </c>
      <c r="C20" s="58" t="s">
        <v>479</v>
      </c>
      <c r="D20" s="23" t="s">
        <v>494</v>
      </c>
      <c r="E20" s="37">
        <f t="shared" si="57"/>
        <v>5</v>
      </c>
      <c r="F20" s="37">
        <f t="shared" si="58"/>
        <v>0</v>
      </c>
      <c r="G20" s="37">
        <f t="shared" si="59"/>
        <v>0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5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/>
      <c r="DY20" s="32"/>
      <c r="DZ20" s="32"/>
      <c r="EA20" s="33"/>
      <c r="EB20" s="34"/>
      <c r="EC20" s="31"/>
      <c r="ED20" s="32"/>
      <c r="EE20" s="32"/>
      <c r="EF20" s="33"/>
      <c r="EG20" s="34"/>
      <c r="EH20" s="31"/>
      <c r="EI20" s="32"/>
      <c r="EJ20" s="32"/>
      <c r="EK20" s="33"/>
      <c r="EL20" s="34"/>
      <c r="EM20" s="50"/>
      <c r="EN20" s="51"/>
      <c r="EO20" s="51"/>
      <c r="EP20" s="52"/>
      <c r="EQ20" s="53"/>
      <c r="ER20" s="31"/>
      <c r="ES20" s="32"/>
      <c r="ET20" s="32"/>
      <c r="EU20" s="33"/>
      <c r="EV20" s="34"/>
      <c r="EW20" s="31"/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5</v>
      </c>
      <c r="F21" s="37">
        <f t="shared" si="58"/>
        <v>0</v>
      </c>
      <c r="G21" s="37">
        <f t="shared" si="59"/>
        <v>0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5</v>
      </c>
      <c r="M21" s="24">
        <f t="shared" si="65"/>
        <v>0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/>
      <c r="DY21" s="32"/>
      <c r="DZ21" s="32"/>
      <c r="EA21" s="33"/>
      <c r="EB21" s="34"/>
      <c r="EC21" s="31"/>
      <c r="ED21" s="32"/>
      <c r="EE21" s="32"/>
      <c r="EF21" s="33"/>
      <c r="EG21" s="34"/>
      <c r="EH21" s="31"/>
      <c r="EI21" s="32"/>
      <c r="EJ21" s="32"/>
      <c r="EK21" s="33"/>
      <c r="EL21" s="34"/>
      <c r="EM21" s="50"/>
      <c r="EN21" s="51"/>
      <c r="EO21" s="51"/>
      <c r="EP21" s="52"/>
      <c r="EQ21" s="53"/>
      <c r="ER21" s="31"/>
      <c r="ES21" s="32"/>
      <c r="ET21" s="32"/>
      <c r="EU21" s="33"/>
      <c r="EV21" s="34"/>
      <c r="EW21" s="31"/>
      <c r="EX21" s="32"/>
      <c r="EY21" s="32"/>
      <c r="EZ21" s="33"/>
      <c r="FA21" s="34"/>
      <c r="FB21" s="31"/>
      <c r="FC21" s="32"/>
      <c r="FD21" s="32"/>
      <c r="FE21" s="33"/>
      <c r="FF21" s="34"/>
      <c r="FG21" s="31"/>
      <c r="FH21" s="32"/>
      <c r="FI21" s="32"/>
      <c r="FJ21" s="33"/>
      <c r="FK21" s="34"/>
    </row>
    <row r="22" spans="1:167" s="4" customFormat="1" ht="26.25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15.69</v>
      </c>
      <c r="F22" s="37">
        <f t="shared" si="58"/>
        <v>3.3100000000000005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3</v>
      </c>
      <c r="K22" s="24">
        <f t="shared" si="63"/>
        <v>0</v>
      </c>
      <c r="L22" s="38">
        <f t="shared" si="64"/>
        <v>22</v>
      </c>
      <c r="M22" s="24">
        <f t="shared" si="65"/>
        <v>4.75</v>
      </c>
      <c r="N22" s="24">
        <f t="shared" si="66"/>
        <v>2</v>
      </c>
      <c r="O22" s="24">
        <f t="shared" si="67"/>
        <v>0</v>
      </c>
      <c r="P22" s="24">
        <f t="shared" si="68"/>
        <v>0</v>
      </c>
      <c r="Q22" s="35">
        <f t="shared" si="69"/>
        <v>6.75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/>
      <c r="DY22" s="32"/>
      <c r="DZ22" s="32"/>
      <c r="EA22" s="33"/>
      <c r="EB22" s="34"/>
      <c r="EC22" s="31"/>
      <c r="ED22" s="32"/>
      <c r="EE22" s="32"/>
      <c r="EF22" s="33"/>
      <c r="EG22" s="34"/>
      <c r="EH22" s="31"/>
      <c r="EI22" s="32"/>
      <c r="EJ22" s="32"/>
      <c r="EK22" s="33"/>
      <c r="EL22" s="34"/>
      <c r="EM22" s="50"/>
      <c r="EN22" s="51"/>
      <c r="EO22" s="51"/>
      <c r="EP22" s="52"/>
      <c r="EQ22" s="53"/>
      <c r="ER22" s="31"/>
      <c r="ES22" s="32"/>
      <c r="ET22" s="32"/>
      <c r="EU22" s="33"/>
      <c r="EV22" s="34"/>
      <c r="EW22" s="31"/>
      <c r="EX22" s="32"/>
      <c r="EY22" s="32"/>
      <c r="EZ22" s="33"/>
      <c r="FA22" s="34"/>
      <c r="FB22" s="31"/>
      <c r="FC22" s="32"/>
      <c r="FD22" s="32"/>
      <c r="FE22" s="33"/>
      <c r="FF22" s="34"/>
      <c r="FG22" s="31"/>
      <c r="FH22" s="32"/>
      <c r="FI22" s="32"/>
      <c r="FJ22" s="33"/>
      <c r="FK22" s="34"/>
    </row>
    <row r="23" spans="1:167" s="4" customFormat="1" ht="26.25" customHeight="1" x14ac:dyDescent="0.25">
      <c r="A23" s="22" t="s">
        <v>27</v>
      </c>
      <c r="B23" s="43" t="s">
        <v>198</v>
      </c>
      <c r="C23" s="58" t="s">
        <v>199</v>
      </c>
      <c r="D23" s="23" t="s">
        <v>411</v>
      </c>
      <c r="E23" s="37">
        <f t="shared" si="57"/>
        <v>14.25</v>
      </c>
      <c r="F23" s="37">
        <f t="shared" si="58"/>
        <v>5.75</v>
      </c>
      <c r="G23" s="37">
        <f t="shared" si="59"/>
        <v>0.83333333333333492</v>
      </c>
      <c r="H23" s="24">
        <f t="shared" si="60"/>
        <v>0</v>
      </c>
      <c r="I23" s="24">
        <f t="shared" si="61"/>
        <v>0</v>
      </c>
      <c r="J23" s="24">
        <f t="shared" si="62"/>
        <v>1</v>
      </c>
      <c r="K23" s="24">
        <f t="shared" si="63"/>
        <v>0</v>
      </c>
      <c r="L23" s="38">
        <f t="shared" si="64"/>
        <v>21</v>
      </c>
      <c r="M23" s="24">
        <f t="shared" si="65"/>
        <v>1.5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1.5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/>
      <c r="DY23" s="32"/>
      <c r="DZ23" s="32"/>
      <c r="EA23" s="33"/>
      <c r="EB23" s="34"/>
      <c r="EC23" s="31"/>
      <c r="ED23" s="32"/>
      <c r="EE23" s="32"/>
      <c r="EF23" s="33"/>
      <c r="EG23" s="34"/>
      <c r="EH23" s="31"/>
      <c r="EI23" s="32"/>
      <c r="EJ23" s="32"/>
      <c r="EK23" s="33"/>
      <c r="EL23" s="34"/>
      <c r="EM23" s="50"/>
      <c r="EN23" s="51"/>
      <c r="EO23" s="51"/>
      <c r="EP23" s="52"/>
      <c r="EQ23" s="53"/>
      <c r="ER23" s="31"/>
      <c r="ES23" s="32"/>
      <c r="ET23" s="32"/>
      <c r="EU23" s="33"/>
      <c r="EV23" s="34"/>
      <c r="EW23" s="31"/>
      <c r="EX23" s="32"/>
      <c r="EY23" s="32"/>
      <c r="EZ23" s="33"/>
      <c r="FA23" s="34"/>
      <c r="FB23" s="31"/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19</v>
      </c>
      <c r="F24" s="37">
        <f t="shared" si="58"/>
        <v>0</v>
      </c>
      <c r="G24" s="37">
        <f t="shared" si="59"/>
        <v>0</v>
      </c>
      <c r="H24" s="24">
        <f t="shared" si="60"/>
        <v>0</v>
      </c>
      <c r="I24" s="24">
        <f t="shared" si="61"/>
        <v>0</v>
      </c>
      <c r="J24" s="24">
        <f t="shared" si="62"/>
        <v>3</v>
      </c>
      <c r="K24" s="24">
        <f t="shared" si="63"/>
        <v>0</v>
      </c>
      <c r="L24" s="38">
        <f t="shared" si="64"/>
        <v>22</v>
      </c>
      <c r="M24" s="24">
        <f t="shared" si="65"/>
        <v>13.25</v>
      </c>
      <c r="N24" s="24">
        <f t="shared" si="66"/>
        <v>4</v>
      </c>
      <c r="O24" s="24">
        <f t="shared" si="67"/>
        <v>0</v>
      </c>
      <c r="P24" s="24">
        <f t="shared" si="68"/>
        <v>0</v>
      </c>
      <c r="Q24" s="35">
        <f t="shared" si="69"/>
        <v>17.25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/>
      <c r="DY24" s="32"/>
      <c r="DZ24" s="32"/>
      <c r="EA24" s="33"/>
      <c r="EB24" s="34"/>
      <c r="EC24" s="31"/>
      <c r="ED24" s="32"/>
      <c r="EE24" s="32"/>
      <c r="EF24" s="33"/>
      <c r="EG24" s="34"/>
      <c r="EH24" s="31"/>
      <c r="EI24" s="32"/>
      <c r="EJ24" s="32"/>
      <c r="EK24" s="33"/>
      <c r="EL24" s="34"/>
      <c r="EM24" s="50"/>
      <c r="EN24" s="51"/>
      <c r="EO24" s="51"/>
      <c r="EP24" s="52"/>
      <c r="EQ24" s="53"/>
      <c r="ER24" s="31"/>
      <c r="ES24" s="32"/>
      <c r="ET24" s="32"/>
      <c r="EU24" s="33"/>
      <c r="EV24" s="34"/>
      <c r="EW24" s="31"/>
      <c r="EX24" s="32"/>
      <c r="EY24" s="32"/>
      <c r="EZ24" s="33"/>
      <c r="FA24" s="34"/>
      <c r="FB24" s="31"/>
      <c r="FC24" s="32"/>
      <c r="FD24" s="32"/>
      <c r="FE24" s="33"/>
      <c r="FF24" s="34"/>
      <c r="FG24" s="31"/>
      <c r="FH24" s="32"/>
      <c r="FI24" s="32"/>
      <c r="FJ24" s="33"/>
      <c r="FK24" s="34"/>
    </row>
    <row r="25" spans="1:167" s="4" customFormat="1" ht="26.25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19.75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1</v>
      </c>
      <c r="K25" s="24">
        <f t="shared" si="63"/>
        <v>0</v>
      </c>
      <c r="L25" s="38">
        <f t="shared" si="64"/>
        <v>22</v>
      </c>
      <c r="M25" s="24">
        <f t="shared" si="65"/>
        <v>1</v>
      </c>
      <c r="N25" s="24">
        <f t="shared" si="66"/>
        <v>0</v>
      </c>
      <c r="O25" s="24">
        <f t="shared" si="67"/>
        <v>0</v>
      </c>
      <c r="P25" s="24">
        <f t="shared" si="68"/>
        <v>72</v>
      </c>
      <c r="Q25" s="35">
        <f t="shared" si="69"/>
        <v>73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/>
      <c r="DY25" s="32"/>
      <c r="DZ25" s="32"/>
      <c r="EA25" s="33"/>
      <c r="EB25" s="34"/>
      <c r="EC25" s="31"/>
      <c r="ED25" s="32"/>
      <c r="EE25" s="32"/>
      <c r="EF25" s="33"/>
      <c r="EG25" s="34"/>
      <c r="EH25" s="31"/>
      <c r="EI25" s="32"/>
      <c r="EJ25" s="32"/>
      <c r="EK25" s="33"/>
      <c r="EL25" s="34"/>
      <c r="EM25" s="50"/>
      <c r="EN25" s="51"/>
      <c r="EO25" s="51"/>
      <c r="EP25" s="52"/>
      <c r="EQ25" s="53"/>
      <c r="ER25" s="31"/>
      <c r="ES25" s="32"/>
      <c r="ET25" s="32"/>
      <c r="EU25" s="33"/>
      <c r="EV25" s="34"/>
      <c r="EW25" s="31"/>
      <c r="EX25" s="32"/>
      <c r="EY25" s="32"/>
      <c r="EZ25" s="33"/>
      <c r="FA25" s="34"/>
      <c r="FB25" s="31"/>
      <c r="FC25" s="32"/>
      <c r="FD25" s="32"/>
      <c r="FE25" s="33"/>
      <c r="FF25" s="34"/>
      <c r="FG25" s="31"/>
      <c r="FH25" s="32"/>
      <c r="FI25" s="32"/>
      <c r="FJ25" s="33"/>
      <c r="FK25" s="34"/>
    </row>
    <row r="26" spans="1:167" s="4" customFormat="1" ht="26.25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18</v>
      </c>
      <c r="F26" s="37">
        <f t="shared" si="58"/>
        <v>2</v>
      </c>
      <c r="G26" s="37">
        <f t="shared" si="59"/>
        <v>0.33333333333333398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22</v>
      </c>
      <c r="M26" s="24">
        <f t="shared" si="65"/>
        <v>21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151.5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/>
      <c r="DY26" s="32"/>
      <c r="DZ26" s="32"/>
      <c r="EA26" s="33"/>
      <c r="EB26" s="34"/>
      <c r="EC26" s="31"/>
      <c r="ED26" s="32"/>
      <c r="EE26" s="32"/>
      <c r="EF26" s="33"/>
      <c r="EG26" s="34"/>
      <c r="EH26" s="31"/>
      <c r="EI26" s="32"/>
      <c r="EJ26" s="32"/>
      <c r="EK26" s="33"/>
      <c r="EL26" s="34"/>
      <c r="EM26" s="50"/>
      <c r="EN26" s="51"/>
      <c r="EO26" s="51"/>
      <c r="EP26" s="52"/>
      <c r="EQ26" s="53"/>
      <c r="ER26" s="31"/>
      <c r="ES26" s="32"/>
      <c r="ET26" s="32"/>
      <c r="EU26" s="33"/>
      <c r="EV26" s="34"/>
      <c r="EW26" s="31"/>
      <c r="EX26" s="32"/>
      <c r="EY26" s="32"/>
      <c r="EZ26" s="33"/>
      <c r="FA26" s="34"/>
      <c r="FB26" s="31"/>
      <c r="FC26" s="32"/>
      <c r="FD26" s="32"/>
      <c r="FE26" s="33"/>
      <c r="FF26" s="34"/>
      <c r="FG26" s="31"/>
      <c r="FH26" s="32"/>
      <c r="FI26" s="32"/>
      <c r="FJ26" s="33"/>
      <c r="FK26" s="34"/>
    </row>
    <row r="27" spans="1:167" s="4" customFormat="1" ht="26.25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20</v>
      </c>
      <c r="F27" s="37">
        <f t="shared" si="58"/>
        <v>2</v>
      </c>
      <c r="G27" s="37">
        <f t="shared" si="59"/>
        <v>0.33333333333333398</v>
      </c>
      <c r="H27" s="24">
        <f t="shared" si="60"/>
        <v>0</v>
      </c>
      <c r="I27" s="24">
        <f t="shared" si="61"/>
        <v>0</v>
      </c>
      <c r="J27" s="24">
        <f t="shared" si="62"/>
        <v>0</v>
      </c>
      <c r="K27" s="24">
        <f t="shared" si="63"/>
        <v>0</v>
      </c>
      <c r="L27" s="38">
        <f t="shared" si="64"/>
        <v>22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/>
      <c r="DY27" s="32"/>
      <c r="DZ27" s="32"/>
      <c r="EA27" s="33"/>
      <c r="EB27" s="34"/>
      <c r="EC27" s="31"/>
      <c r="ED27" s="32"/>
      <c r="EE27" s="32"/>
      <c r="EF27" s="33"/>
      <c r="EG27" s="34"/>
      <c r="EH27" s="31"/>
      <c r="EI27" s="32"/>
      <c r="EJ27" s="32"/>
      <c r="EK27" s="33"/>
      <c r="EL27" s="34"/>
      <c r="EM27" s="50"/>
      <c r="EN27" s="51"/>
      <c r="EO27" s="51"/>
      <c r="EP27" s="52"/>
      <c r="EQ27" s="53"/>
      <c r="ER27" s="31"/>
      <c r="ES27" s="32"/>
      <c r="ET27" s="32"/>
      <c r="EU27" s="33"/>
      <c r="EV27" s="34"/>
      <c r="EW27" s="31"/>
      <c r="EX27" s="32"/>
      <c r="EY27" s="32"/>
      <c r="EZ27" s="33"/>
      <c r="FA27" s="34"/>
      <c r="FB27" s="31"/>
      <c r="FC27" s="32"/>
      <c r="FD27" s="32"/>
      <c r="FE27" s="33"/>
      <c r="FF27" s="34"/>
      <c r="FG27" s="31"/>
      <c r="FH27" s="32"/>
      <c r="FI27" s="32"/>
      <c r="FJ27" s="33"/>
      <c r="FK27" s="34"/>
    </row>
    <row r="28" spans="1:167" s="4" customFormat="1" ht="26.25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21.88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22</v>
      </c>
      <c r="M29" s="24">
        <f t="shared" si="65"/>
        <v>23</v>
      </c>
      <c r="N29" s="24">
        <f t="shared" si="66"/>
        <v>18.75</v>
      </c>
      <c r="O29" s="24">
        <f t="shared" si="67"/>
        <v>8</v>
      </c>
      <c r="P29" s="24">
        <f t="shared" si="68"/>
        <v>72</v>
      </c>
      <c r="Q29" s="35">
        <f t="shared" si="69"/>
        <v>121.75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/>
      <c r="DY29" s="32"/>
      <c r="DZ29" s="32"/>
      <c r="EA29" s="33"/>
      <c r="EB29" s="34"/>
      <c r="EC29" s="31"/>
      <c r="ED29" s="32"/>
      <c r="EE29" s="32"/>
      <c r="EF29" s="33"/>
      <c r="EG29" s="34"/>
      <c r="EH29" s="31"/>
      <c r="EI29" s="32"/>
      <c r="EJ29" s="32"/>
      <c r="EK29" s="33"/>
      <c r="EL29" s="34"/>
      <c r="EM29" s="50"/>
      <c r="EN29" s="51"/>
      <c r="EO29" s="51"/>
      <c r="EP29" s="52"/>
      <c r="EQ29" s="53"/>
      <c r="ER29" s="31"/>
      <c r="ES29" s="32"/>
      <c r="ET29" s="32"/>
      <c r="EU29" s="33"/>
      <c r="EV29" s="34"/>
      <c r="EW29" s="31"/>
      <c r="EX29" s="32"/>
      <c r="EY29" s="32"/>
      <c r="EZ29" s="33"/>
      <c r="FA29" s="34"/>
      <c r="FB29" s="31"/>
      <c r="FC29" s="32"/>
      <c r="FD29" s="32"/>
      <c r="FE29" s="33"/>
      <c r="FF29" s="34"/>
      <c r="FG29" s="31"/>
      <c r="FH29" s="32"/>
      <c r="FI29" s="32"/>
      <c r="FJ29" s="33"/>
      <c r="FK29" s="34"/>
    </row>
    <row r="30" spans="1:167" s="4" customFormat="1" ht="26.25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22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22</v>
      </c>
      <c r="M31" s="24">
        <f t="shared" si="65"/>
        <v>5</v>
      </c>
      <c r="N31" s="24">
        <f t="shared" si="66"/>
        <v>0</v>
      </c>
      <c r="O31" s="24">
        <f t="shared" si="67"/>
        <v>0</v>
      </c>
      <c r="P31" s="24">
        <f t="shared" si="68"/>
        <v>152</v>
      </c>
      <c r="Q31" s="35">
        <f t="shared" si="69"/>
        <v>157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/>
      <c r="DY31" s="32"/>
      <c r="DZ31" s="32"/>
      <c r="EA31" s="33"/>
      <c r="EB31" s="34"/>
      <c r="EC31" s="31"/>
      <c r="ED31" s="32"/>
      <c r="EE31" s="32"/>
      <c r="EF31" s="33"/>
      <c r="EG31" s="34"/>
      <c r="EH31" s="31"/>
      <c r="EI31" s="32"/>
      <c r="EJ31" s="32"/>
      <c r="EK31" s="33"/>
      <c r="EL31" s="34"/>
      <c r="EM31" s="50"/>
      <c r="EN31" s="51"/>
      <c r="EO31" s="51"/>
      <c r="EP31" s="52"/>
      <c r="EQ31" s="53"/>
      <c r="ER31" s="31"/>
      <c r="ES31" s="32"/>
      <c r="ET31" s="32"/>
      <c r="EU31" s="33"/>
      <c r="EV31" s="34"/>
      <c r="EW31" s="31"/>
      <c r="EX31" s="32"/>
      <c r="EY31" s="32"/>
      <c r="EZ31" s="33"/>
      <c r="FA31" s="34"/>
      <c r="FB31" s="31"/>
      <c r="FC31" s="32"/>
      <c r="FD31" s="32"/>
      <c r="FE31" s="33"/>
      <c r="FF31" s="34"/>
      <c r="FG31" s="31"/>
      <c r="FH31" s="32"/>
      <c r="FI31" s="32"/>
      <c r="FJ31" s="33"/>
      <c r="FK31" s="34"/>
    </row>
    <row r="32" spans="1:167" s="4" customFormat="1" ht="26.25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16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22</v>
      </c>
      <c r="M32" s="24">
        <f t="shared" si="65"/>
        <v>22.5</v>
      </c>
      <c r="N32" s="24">
        <f t="shared" si="66"/>
        <v>8</v>
      </c>
      <c r="O32" s="24">
        <f t="shared" si="67"/>
        <v>0</v>
      </c>
      <c r="P32" s="24">
        <f t="shared" si="68"/>
        <v>82</v>
      </c>
      <c r="Q32" s="35">
        <f t="shared" si="69"/>
        <v>112.5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/>
      <c r="DY32" s="32"/>
      <c r="DZ32" s="32"/>
      <c r="EA32" s="33"/>
      <c r="EB32" s="34"/>
      <c r="EC32" s="31"/>
      <c r="ED32" s="32"/>
      <c r="EE32" s="32"/>
      <c r="EF32" s="33"/>
      <c r="EG32" s="34"/>
      <c r="EH32" s="31"/>
      <c r="EI32" s="32"/>
      <c r="EJ32" s="32"/>
      <c r="EK32" s="33"/>
      <c r="EL32" s="34"/>
      <c r="EM32" s="50"/>
      <c r="EN32" s="51"/>
      <c r="EO32" s="51"/>
      <c r="EP32" s="52"/>
      <c r="EQ32" s="53"/>
      <c r="ER32" s="31"/>
      <c r="ES32" s="32"/>
      <c r="ET32" s="32"/>
      <c r="EU32" s="33"/>
      <c r="EV32" s="34"/>
      <c r="EW32" s="31"/>
      <c r="EX32" s="32"/>
      <c r="EY32" s="32"/>
      <c r="EZ32" s="33"/>
      <c r="FA32" s="34"/>
      <c r="FB32" s="31"/>
      <c r="FC32" s="32"/>
      <c r="FD32" s="32"/>
      <c r="FE32" s="33"/>
      <c r="FF32" s="34"/>
      <c r="FG32" s="31"/>
      <c r="FH32" s="32"/>
      <c r="FI32" s="32"/>
      <c r="FJ32" s="33"/>
      <c r="FK32" s="34"/>
    </row>
    <row r="33" spans="1:167" s="4" customFormat="1" ht="26.25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20</v>
      </c>
      <c r="F33" s="37">
        <f t="shared" si="58"/>
        <v>2</v>
      </c>
      <c r="G33" s="37">
        <f t="shared" si="59"/>
        <v>0.33333333333333398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22</v>
      </c>
      <c r="M33" s="24">
        <f t="shared" si="65"/>
        <v>6.75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6.75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/>
      <c r="DY33" s="32"/>
      <c r="DZ33" s="32"/>
      <c r="EA33" s="33"/>
      <c r="EB33" s="34"/>
      <c r="EC33" s="31"/>
      <c r="ED33" s="32"/>
      <c r="EE33" s="32"/>
      <c r="EF33" s="33"/>
      <c r="EG33" s="34"/>
      <c r="EH33" s="31"/>
      <c r="EI33" s="32"/>
      <c r="EJ33" s="32"/>
      <c r="EK33" s="33"/>
      <c r="EL33" s="34"/>
      <c r="EM33" s="50"/>
      <c r="EN33" s="51"/>
      <c r="EO33" s="51"/>
      <c r="EP33" s="52"/>
      <c r="EQ33" s="53"/>
      <c r="ER33" s="31"/>
      <c r="ES33" s="32"/>
      <c r="ET33" s="32"/>
      <c r="EU33" s="33"/>
      <c r="EV33" s="34"/>
      <c r="EW33" s="31"/>
      <c r="EX33" s="32"/>
      <c r="EY33" s="32"/>
      <c r="EZ33" s="33"/>
      <c r="FA33" s="34"/>
      <c r="FB33" s="31"/>
      <c r="FC33" s="32"/>
      <c r="FD33" s="32"/>
      <c r="FE33" s="33"/>
      <c r="FF33" s="34"/>
      <c r="FG33" s="31"/>
      <c r="FH33" s="32"/>
      <c r="FI33" s="32"/>
      <c r="FJ33" s="33"/>
      <c r="FK33" s="34"/>
    </row>
    <row r="34" spans="1:167" s="4" customFormat="1" ht="26.25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18.22</v>
      </c>
      <c r="F34" s="37">
        <f t="shared" si="58"/>
        <v>2.7800000000000011</v>
      </c>
      <c r="G34" s="37">
        <f t="shared" si="59"/>
        <v>0.33333333333333398</v>
      </c>
      <c r="H34" s="24">
        <f t="shared" si="60"/>
        <v>0</v>
      </c>
      <c r="I34" s="24">
        <f t="shared" si="61"/>
        <v>0</v>
      </c>
      <c r="J34" s="24">
        <f t="shared" si="62"/>
        <v>1</v>
      </c>
      <c r="K34" s="24">
        <f t="shared" si="63"/>
        <v>0</v>
      </c>
      <c r="L34" s="38">
        <f t="shared" si="64"/>
        <v>22</v>
      </c>
      <c r="M34" s="24">
        <f t="shared" si="65"/>
        <v>8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9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 t="s">
        <v>476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/>
      <c r="DY34" s="32"/>
      <c r="DZ34" s="32"/>
      <c r="EA34" s="33"/>
      <c r="EB34" s="34"/>
      <c r="EC34" s="31"/>
      <c r="ED34" s="32"/>
      <c r="EE34" s="32"/>
      <c r="EF34" s="33"/>
      <c r="EG34" s="34"/>
      <c r="EH34" s="31"/>
      <c r="EI34" s="32"/>
      <c r="EJ34" s="32"/>
      <c r="EK34" s="33"/>
      <c r="EL34" s="34"/>
      <c r="EM34" s="50"/>
      <c r="EN34" s="51"/>
      <c r="EO34" s="51"/>
      <c r="EP34" s="52"/>
      <c r="EQ34" s="53"/>
      <c r="ER34" s="31"/>
      <c r="ES34" s="32"/>
      <c r="ET34" s="32"/>
      <c r="EU34" s="33"/>
      <c r="EV34" s="34"/>
      <c r="EW34" s="31"/>
      <c r="EX34" s="32"/>
      <c r="EY34" s="32"/>
      <c r="EZ34" s="33"/>
      <c r="FA34" s="34"/>
      <c r="FB34" s="31"/>
      <c r="FC34" s="32"/>
      <c r="FD34" s="32"/>
      <c r="FE34" s="33"/>
      <c r="FF34" s="34"/>
      <c r="FG34" s="31"/>
      <c r="FH34" s="32"/>
      <c r="FI34" s="32"/>
      <c r="FJ34" s="33"/>
      <c r="FK34" s="34"/>
    </row>
    <row r="35" spans="1:167" s="4" customFormat="1" ht="26.25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17.380000000000003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0</v>
      </c>
      <c r="I35" s="24">
        <f t="shared" si="61"/>
        <v>0</v>
      </c>
      <c r="J35" s="24">
        <f t="shared" si="62"/>
        <v>4</v>
      </c>
      <c r="K35" s="24">
        <f t="shared" si="63"/>
        <v>0</v>
      </c>
      <c r="L35" s="38">
        <f t="shared" si="64"/>
        <v>22</v>
      </c>
      <c r="M35" s="24">
        <f t="shared" si="65"/>
        <v>22</v>
      </c>
      <c r="N35" s="24">
        <f t="shared" si="66"/>
        <v>10.5</v>
      </c>
      <c r="O35" s="24">
        <f t="shared" si="67"/>
        <v>0</v>
      </c>
      <c r="P35" s="24">
        <f t="shared" si="68"/>
        <v>112</v>
      </c>
      <c r="Q35" s="35">
        <f t="shared" si="69"/>
        <v>144.5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/>
      <c r="DY35" s="32"/>
      <c r="DZ35" s="32"/>
      <c r="EA35" s="33"/>
      <c r="EB35" s="34"/>
      <c r="EC35" s="31"/>
      <c r="ED35" s="32"/>
      <c r="EE35" s="32"/>
      <c r="EF35" s="33"/>
      <c r="EG35" s="34"/>
      <c r="EH35" s="31"/>
      <c r="EI35" s="32"/>
      <c r="EJ35" s="32"/>
      <c r="EK35" s="33"/>
      <c r="EL35" s="34"/>
      <c r="EM35" s="50"/>
      <c r="EN35" s="51"/>
      <c r="EO35" s="51"/>
      <c r="EP35" s="52"/>
      <c r="EQ35" s="53"/>
      <c r="ER35" s="31"/>
      <c r="ES35" s="32"/>
      <c r="ET35" s="32"/>
      <c r="EU35" s="33"/>
      <c r="EV35" s="34"/>
      <c r="EW35" s="31"/>
      <c r="EX35" s="32"/>
      <c r="EY35" s="32"/>
      <c r="EZ35" s="33"/>
      <c r="FA35" s="34"/>
      <c r="FB35" s="31"/>
      <c r="FC35" s="32"/>
      <c r="FD35" s="32"/>
      <c r="FE35" s="33"/>
      <c r="FF35" s="34"/>
      <c r="FG35" s="31"/>
      <c r="FH35" s="32"/>
      <c r="FI35" s="32"/>
      <c r="FJ35" s="33"/>
      <c r="FK35" s="34"/>
    </row>
    <row r="36" spans="1:167" s="4" customFormat="1" ht="26.25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18</v>
      </c>
      <c r="F36" s="37">
        <f t="shared" si="58"/>
        <v>3</v>
      </c>
      <c r="G36" s="37">
        <f t="shared" si="59"/>
        <v>0.500000000000001</v>
      </c>
      <c r="H36" s="24">
        <f t="shared" si="60"/>
        <v>0</v>
      </c>
      <c r="I36" s="24">
        <f t="shared" si="61"/>
        <v>0</v>
      </c>
      <c r="J36" s="24">
        <f t="shared" si="62"/>
        <v>1</v>
      </c>
      <c r="K36" s="24">
        <f t="shared" si="63"/>
        <v>0</v>
      </c>
      <c r="L36" s="38">
        <f t="shared" si="64"/>
        <v>22</v>
      </c>
      <c r="M36" s="24">
        <f t="shared" si="65"/>
        <v>1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/>
      <c r="DY36" s="32"/>
      <c r="DZ36" s="32"/>
      <c r="EA36" s="33"/>
      <c r="EB36" s="34"/>
      <c r="EC36" s="31"/>
      <c r="ED36" s="32"/>
      <c r="EE36" s="32"/>
      <c r="EF36" s="33"/>
      <c r="EG36" s="34"/>
      <c r="EH36" s="31"/>
      <c r="EI36" s="32"/>
      <c r="EJ36" s="32"/>
      <c r="EK36" s="33"/>
      <c r="EL36" s="34"/>
      <c r="EM36" s="50"/>
      <c r="EN36" s="51"/>
      <c r="EO36" s="51"/>
      <c r="EP36" s="52"/>
      <c r="EQ36" s="53"/>
      <c r="ER36" s="31"/>
      <c r="ES36" s="32"/>
      <c r="ET36" s="32"/>
      <c r="EU36" s="33"/>
      <c r="EV36" s="34"/>
      <c r="EW36" s="31"/>
      <c r="EX36" s="32"/>
      <c r="EY36" s="32"/>
      <c r="EZ36" s="33"/>
      <c r="FA36" s="34"/>
      <c r="FB36" s="31"/>
      <c r="FC36" s="32"/>
      <c r="FD36" s="32"/>
      <c r="FE36" s="33"/>
      <c r="FF36" s="34"/>
      <c r="FG36" s="31"/>
      <c r="FH36" s="32"/>
      <c r="FI36" s="32"/>
      <c r="FJ36" s="33"/>
      <c r="FK36" s="34"/>
    </row>
    <row r="37" spans="1:167" s="4" customFormat="1" ht="26.25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22</v>
      </c>
      <c r="F38" s="37">
        <f t="shared" si="58"/>
        <v>0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22</v>
      </c>
      <c r="M38" s="24">
        <f t="shared" si="65"/>
        <v>21.25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33.75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/>
      <c r="DY38" s="32"/>
      <c r="DZ38" s="32"/>
      <c r="EA38" s="33"/>
      <c r="EB38" s="34"/>
      <c r="EC38" s="31"/>
      <c r="ED38" s="32"/>
      <c r="EE38" s="32"/>
      <c r="EF38" s="33"/>
      <c r="EG38" s="34"/>
      <c r="EH38" s="31"/>
      <c r="EI38" s="32"/>
      <c r="EJ38" s="32"/>
      <c r="EK38" s="33"/>
      <c r="EL38" s="34"/>
      <c r="EM38" s="50"/>
      <c r="EN38" s="51"/>
      <c r="EO38" s="51"/>
      <c r="EP38" s="52"/>
      <c r="EQ38" s="53"/>
      <c r="ER38" s="31"/>
      <c r="ES38" s="32"/>
      <c r="ET38" s="32"/>
      <c r="EU38" s="33"/>
      <c r="EV38" s="34"/>
      <c r="EW38" s="31"/>
      <c r="EX38" s="32"/>
      <c r="EY38" s="32"/>
      <c r="EZ38" s="33"/>
      <c r="FA38" s="34"/>
      <c r="FB38" s="31"/>
      <c r="FC38" s="32"/>
      <c r="FD38" s="32"/>
      <c r="FE38" s="33"/>
      <c r="FF38" s="34"/>
      <c r="FG38" s="31"/>
      <c r="FH38" s="32"/>
      <c r="FI38" s="32"/>
      <c r="FJ38" s="33"/>
      <c r="FK38" s="34"/>
    </row>
    <row r="39" spans="1:167" s="4" customFormat="1" ht="26.25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20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22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/>
      <c r="DY39" s="32"/>
      <c r="DZ39" s="32"/>
      <c r="EA39" s="33"/>
      <c r="EB39" s="34"/>
      <c r="EC39" s="31"/>
      <c r="ED39" s="32"/>
      <c r="EE39" s="32"/>
      <c r="EF39" s="33"/>
      <c r="EG39" s="34"/>
      <c r="EH39" s="31"/>
      <c r="EI39" s="32"/>
      <c r="EJ39" s="32"/>
      <c r="EK39" s="33"/>
      <c r="EL39" s="34"/>
      <c r="EM39" s="50"/>
      <c r="EN39" s="51"/>
      <c r="EO39" s="51"/>
      <c r="EP39" s="52"/>
      <c r="EQ39" s="53"/>
      <c r="ER39" s="31"/>
      <c r="ES39" s="32"/>
      <c r="ET39" s="32"/>
      <c r="EU39" s="33"/>
      <c r="EV39" s="34"/>
      <c r="EW39" s="31"/>
      <c r="EX39" s="32"/>
      <c r="EY39" s="32"/>
      <c r="EZ39" s="33"/>
      <c r="FA39" s="34"/>
      <c r="FB39" s="31"/>
      <c r="FC39" s="32"/>
      <c r="FD39" s="32"/>
      <c r="FE39" s="33"/>
      <c r="FF39" s="34"/>
      <c r="FG39" s="31"/>
      <c r="FH39" s="32"/>
      <c r="FI39" s="32"/>
      <c r="FJ39" s="33"/>
      <c r="FK39" s="34"/>
    </row>
    <row r="40" spans="1:167" s="4" customFormat="1" ht="26.25" customHeight="1" thickBot="1" x14ac:dyDescent="0.3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22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22</v>
      </c>
      <c r="M40" s="24">
        <f t="shared" si="65"/>
        <v>19.75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20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/>
      <c r="DY40" s="32"/>
      <c r="DZ40" s="32"/>
      <c r="EA40" s="33"/>
      <c r="EB40" s="34"/>
      <c r="EC40" s="31"/>
      <c r="ED40" s="32"/>
      <c r="EE40" s="32"/>
      <c r="EF40" s="33"/>
      <c r="EG40" s="34"/>
      <c r="EH40" s="31"/>
      <c r="EI40" s="32"/>
      <c r="EJ40" s="32"/>
      <c r="EK40" s="33"/>
      <c r="EL40" s="34"/>
      <c r="EM40" s="50"/>
      <c r="EN40" s="51"/>
      <c r="EO40" s="51"/>
      <c r="EP40" s="52"/>
      <c r="EQ40" s="53"/>
      <c r="ER40" s="31"/>
      <c r="ES40" s="32"/>
      <c r="ET40" s="32"/>
      <c r="EU40" s="33"/>
      <c r="EV40" s="34"/>
      <c r="EW40" s="31"/>
      <c r="EX40" s="32"/>
      <c r="EY40" s="32"/>
      <c r="EZ40" s="33"/>
      <c r="FA40" s="34"/>
      <c r="FB40" s="31"/>
      <c r="FC40" s="32"/>
      <c r="FD40" s="32"/>
      <c r="FE40" s="33"/>
      <c r="FF40" s="34"/>
      <c r="FG40" s="31"/>
      <c r="FH40" s="32"/>
      <c r="FI40" s="32"/>
      <c r="FJ40" s="33"/>
      <c r="FK40" s="34"/>
    </row>
    <row r="41" spans="1:167" s="4" customFormat="1" ht="26.25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20.97</v>
      </c>
      <c r="F41" s="37">
        <f t="shared" si="58"/>
        <v>1.0300000000000011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22</v>
      </c>
      <c r="M41" s="24">
        <f t="shared" si="65"/>
        <v>2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2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/>
      <c r="DY41" s="32"/>
      <c r="DZ41" s="32"/>
      <c r="EA41" s="33"/>
      <c r="EB41" s="34"/>
      <c r="EC41" s="31"/>
      <c r="ED41" s="32"/>
      <c r="EE41" s="32"/>
      <c r="EF41" s="33"/>
      <c r="EG41" s="34"/>
      <c r="EH41" s="31"/>
      <c r="EI41" s="32"/>
      <c r="EJ41" s="32"/>
      <c r="EK41" s="33"/>
      <c r="EL41" s="34"/>
      <c r="EM41" s="50"/>
      <c r="EN41" s="51"/>
      <c r="EO41" s="51"/>
      <c r="EP41" s="52"/>
      <c r="EQ41" s="53"/>
      <c r="ER41" s="31"/>
      <c r="ES41" s="32"/>
      <c r="ET41" s="32"/>
      <c r="EU41" s="33"/>
      <c r="EV41" s="34"/>
      <c r="EW41" s="31"/>
      <c r="EX41" s="32"/>
      <c r="EY41" s="32"/>
      <c r="EZ41" s="33"/>
      <c r="FA41" s="34"/>
      <c r="FB41" s="31"/>
      <c r="FC41" s="32"/>
      <c r="FD41" s="32"/>
      <c r="FE41" s="33"/>
      <c r="FF41" s="34"/>
      <c r="FG41" s="31"/>
      <c r="FH41" s="32"/>
      <c r="FI41" s="32"/>
      <c r="FJ41" s="33"/>
      <c r="FK41" s="34"/>
    </row>
    <row r="42" spans="1:167" s="4" customFormat="1" ht="26.25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20.75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22</v>
      </c>
      <c r="M44" s="24">
        <f t="shared" ref="M44:M75" si="78">SUMIF($R$11:$FK$11,$M$11,R44:FK44)</f>
        <v>15.5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18.5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/>
      <c r="DY44" s="32"/>
      <c r="DZ44" s="32"/>
      <c r="EA44" s="33"/>
      <c r="EB44" s="34"/>
      <c r="EC44" s="31"/>
      <c r="ED44" s="32"/>
      <c r="EE44" s="32"/>
      <c r="EF44" s="33"/>
      <c r="EG44" s="34"/>
      <c r="EH44" s="31"/>
      <c r="EI44" s="32"/>
      <c r="EJ44" s="32"/>
      <c r="EK44" s="33"/>
      <c r="EL44" s="34"/>
      <c r="EM44" s="50"/>
      <c r="EN44" s="51"/>
      <c r="EO44" s="51"/>
      <c r="EP44" s="52"/>
      <c r="EQ44" s="53"/>
      <c r="ER44" s="31"/>
      <c r="ES44" s="32"/>
      <c r="ET44" s="32"/>
      <c r="EU44" s="33"/>
      <c r="EV44" s="34"/>
      <c r="EW44" s="31"/>
      <c r="EX44" s="32"/>
      <c r="EY44" s="32"/>
      <c r="EZ44" s="33"/>
      <c r="FA44" s="34"/>
      <c r="FB44" s="31"/>
      <c r="FC44" s="32"/>
      <c r="FD44" s="32"/>
      <c r="FE44" s="33"/>
      <c r="FF44" s="34"/>
      <c r="FG44" s="31"/>
      <c r="FH44" s="32"/>
      <c r="FI44" s="32"/>
      <c r="FJ44" s="33"/>
      <c r="FK44" s="34"/>
    </row>
    <row r="45" spans="1:167" s="4" customFormat="1" ht="26.25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21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22</v>
      </c>
      <c r="M45" s="24">
        <f t="shared" si="78"/>
        <v>13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17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/>
      <c r="DY45" s="32"/>
      <c r="DZ45" s="32"/>
      <c r="EA45" s="33"/>
      <c r="EB45" s="34"/>
      <c r="EC45" s="31"/>
      <c r="ED45" s="32"/>
      <c r="EE45" s="32"/>
      <c r="EF45" s="33"/>
      <c r="EG45" s="34"/>
      <c r="EH45" s="31"/>
      <c r="EI45" s="32"/>
      <c r="EJ45" s="32"/>
      <c r="EK45" s="33"/>
      <c r="EL45" s="34"/>
      <c r="EM45" s="50"/>
      <c r="EN45" s="51"/>
      <c r="EO45" s="51"/>
      <c r="EP45" s="52"/>
      <c r="EQ45" s="53"/>
      <c r="ER45" s="31"/>
      <c r="ES45" s="32"/>
      <c r="ET45" s="32"/>
      <c r="EU45" s="33"/>
      <c r="EV45" s="34"/>
      <c r="EW45" s="31"/>
      <c r="EX45" s="32"/>
      <c r="EY45" s="32"/>
      <c r="EZ45" s="33"/>
      <c r="FA45" s="34"/>
      <c r="FB45" s="31"/>
      <c r="FC45" s="32"/>
      <c r="FD45" s="32"/>
      <c r="FE45" s="33"/>
      <c r="FF45" s="34"/>
      <c r="FG45" s="31"/>
      <c r="FH45" s="32"/>
      <c r="FI45" s="32"/>
      <c r="FJ45" s="33"/>
      <c r="FK45" s="34"/>
    </row>
    <row r="46" spans="1:167" s="4" customFormat="1" ht="26.25" customHeight="1" x14ac:dyDescent="0.25">
      <c r="A46" s="22" t="s">
        <v>50</v>
      </c>
      <c r="B46" s="43" t="s">
        <v>242</v>
      </c>
      <c r="C46" s="58" t="s">
        <v>243</v>
      </c>
      <c r="D46" s="23" t="s">
        <v>424</v>
      </c>
      <c r="E46" s="37">
        <f t="shared" si="70"/>
        <v>15.850000000000001</v>
      </c>
      <c r="F46" s="37">
        <f t="shared" si="71"/>
        <v>3.1499999999999986</v>
      </c>
      <c r="G46" s="37">
        <f t="shared" si="72"/>
        <v>0.500000000000001</v>
      </c>
      <c r="H46" s="24">
        <f t="shared" si="73"/>
        <v>0</v>
      </c>
      <c r="I46" s="24">
        <f t="shared" si="74"/>
        <v>0</v>
      </c>
      <c r="J46" s="24">
        <f t="shared" si="75"/>
        <v>3</v>
      </c>
      <c r="K46" s="24">
        <f t="shared" si="76"/>
        <v>0</v>
      </c>
      <c r="L46" s="38">
        <f t="shared" si="77"/>
        <v>22</v>
      </c>
      <c r="M46" s="24">
        <f t="shared" si="78"/>
        <v>4.5</v>
      </c>
      <c r="N46" s="24">
        <f t="shared" si="79"/>
        <v>0</v>
      </c>
      <c r="O46" s="24">
        <f t="shared" si="80"/>
        <v>0</v>
      </c>
      <c r="P46" s="24">
        <f t="shared" si="81"/>
        <v>0</v>
      </c>
      <c r="Q46" s="35">
        <f t="shared" si="82"/>
        <v>4.5</v>
      </c>
      <c r="R46" s="31">
        <v>1</v>
      </c>
      <c r="S46" s="32">
        <v>0.25</v>
      </c>
      <c r="T46" s="32"/>
      <c r="U46" s="33"/>
      <c r="V46" s="34"/>
      <c r="W46" s="31">
        <v>1</v>
      </c>
      <c r="X46" s="32">
        <v>1.25</v>
      </c>
      <c r="Y46" s="32"/>
      <c r="Z46" s="33"/>
      <c r="AA46" s="34"/>
      <c r="AB46" s="31" t="s">
        <v>177</v>
      </c>
      <c r="AC46" s="32"/>
      <c r="AD46" s="32"/>
      <c r="AE46" s="33"/>
      <c r="AF46" s="34"/>
      <c r="AG46" s="31">
        <v>1</v>
      </c>
      <c r="AH46" s="32">
        <v>1</v>
      </c>
      <c r="AI46" s="32"/>
      <c r="AJ46" s="33"/>
      <c r="AK46" s="34"/>
      <c r="AL46" s="50">
        <v>1</v>
      </c>
      <c r="AM46" s="51"/>
      <c r="AN46" s="51"/>
      <c r="AO46" s="52"/>
      <c r="AP46" s="53"/>
      <c r="AQ46" s="31">
        <v>1</v>
      </c>
      <c r="AR46" s="32"/>
      <c r="AS46" s="32"/>
      <c r="AT46" s="33"/>
      <c r="AU46" s="34"/>
      <c r="AV46" s="31">
        <v>1</v>
      </c>
      <c r="AW46" s="32"/>
      <c r="AX46" s="32"/>
      <c r="AY46" s="33"/>
      <c r="AZ46" s="34"/>
      <c r="BA46" s="31">
        <v>1</v>
      </c>
      <c r="BB46" s="32"/>
      <c r="BC46" s="32"/>
      <c r="BD46" s="33"/>
      <c r="BE46" s="34"/>
      <c r="BF46" s="31">
        <v>1</v>
      </c>
      <c r="BG46" s="32"/>
      <c r="BH46" s="32"/>
      <c r="BI46" s="33"/>
      <c r="BJ46" s="34"/>
      <c r="BK46" s="31">
        <v>0.97</v>
      </c>
      <c r="BL46" s="32"/>
      <c r="BM46" s="32"/>
      <c r="BN46" s="33"/>
      <c r="BO46" s="34"/>
      <c r="BP46" s="31" t="s">
        <v>476</v>
      </c>
      <c r="BQ46" s="32"/>
      <c r="BR46" s="32"/>
      <c r="BS46" s="33"/>
      <c r="BT46" s="34"/>
      <c r="BU46" s="50">
        <v>1</v>
      </c>
      <c r="BV46" s="51"/>
      <c r="BW46" s="51"/>
      <c r="BX46" s="52"/>
      <c r="BY46" s="53"/>
      <c r="BZ46" s="31">
        <v>1</v>
      </c>
      <c r="CA46" s="32">
        <v>1</v>
      </c>
      <c r="CB46" s="32"/>
      <c r="CC46" s="33"/>
      <c r="CD46" s="34"/>
      <c r="CE46" s="31" t="s">
        <v>476</v>
      </c>
      <c r="CF46" s="32"/>
      <c r="CG46" s="32"/>
      <c r="CH46" s="33"/>
      <c r="CI46" s="34"/>
      <c r="CJ46" s="31" t="s">
        <v>476</v>
      </c>
      <c r="CK46" s="32"/>
      <c r="CL46" s="32"/>
      <c r="CM46" s="33"/>
      <c r="CN46" s="34"/>
      <c r="CO46" s="31">
        <v>1</v>
      </c>
      <c r="CP46" s="32">
        <v>1</v>
      </c>
      <c r="CQ46" s="32"/>
      <c r="CR46" s="33"/>
      <c r="CS46" s="34"/>
      <c r="CT46" s="31">
        <v>1</v>
      </c>
      <c r="CU46" s="32"/>
      <c r="CV46" s="32"/>
      <c r="CW46" s="33"/>
      <c r="CX46" s="34"/>
      <c r="CY46" s="31" t="s">
        <v>177</v>
      </c>
      <c r="CZ46" s="32"/>
      <c r="DA46" s="32"/>
      <c r="DB46" s="33"/>
      <c r="DC46" s="34"/>
      <c r="DD46" s="50">
        <v>1</v>
      </c>
      <c r="DE46" s="51"/>
      <c r="DF46" s="51"/>
      <c r="DG46" s="52"/>
      <c r="DH46" s="53"/>
      <c r="DI46" s="31">
        <v>0.88</v>
      </c>
      <c r="DJ46" s="32"/>
      <c r="DK46" s="32"/>
      <c r="DL46" s="33"/>
      <c r="DM46" s="34"/>
      <c r="DN46" s="31" t="s">
        <v>177</v>
      </c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/>
      <c r="DY46" s="32"/>
      <c r="DZ46" s="32"/>
      <c r="EA46" s="33"/>
      <c r="EB46" s="34"/>
      <c r="EC46" s="31"/>
      <c r="ED46" s="32"/>
      <c r="EE46" s="32"/>
      <c r="EF46" s="33"/>
      <c r="EG46" s="34"/>
      <c r="EH46" s="31"/>
      <c r="EI46" s="32"/>
      <c r="EJ46" s="32"/>
      <c r="EK46" s="33"/>
      <c r="EL46" s="34"/>
      <c r="EM46" s="50"/>
      <c r="EN46" s="51"/>
      <c r="EO46" s="51"/>
      <c r="EP46" s="52"/>
      <c r="EQ46" s="53"/>
      <c r="ER46" s="31"/>
      <c r="ES46" s="32"/>
      <c r="ET46" s="32"/>
      <c r="EU46" s="33"/>
      <c r="EV46" s="34"/>
      <c r="EW46" s="31"/>
      <c r="EX46" s="32"/>
      <c r="EY46" s="32"/>
      <c r="EZ46" s="33"/>
      <c r="FA46" s="34"/>
      <c r="FB46" s="31"/>
      <c r="FC46" s="32"/>
      <c r="FD46" s="32"/>
      <c r="FE46" s="33"/>
      <c r="FF46" s="34"/>
      <c r="FG46" s="31"/>
      <c r="FH46" s="32"/>
      <c r="FI46" s="32"/>
      <c r="FJ46" s="33"/>
      <c r="FK46" s="34"/>
    </row>
    <row r="47" spans="1:167" s="4" customFormat="1" ht="26.25" customHeight="1" x14ac:dyDescent="0.25">
      <c r="A47" s="22" t="s">
        <v>51</v>
      </c>
      <c r="B47" s="62" t="s">
        <v>484</v>
      </c>
      <c r="C47" s="63" t="s">
        <v>485</v>
      </c>
      <c r="D47" s="61" t="s">
        <v>497</v>
      </c>
      <c r="E47" s="37">
        <f t="shared" si="70"/>
        <v>0.32</v>
      </c>
      <c r="F47" s="37">
        <f t="shared" si="71"/>
        <v>0.67999999999999994</v>
      </c>
      <c r="G47" s="37">
        <f t="shared" si="72"/>
        <v>0</v>
      </c>
      <c r="H47" s="24">
        <f t="shared" si="73"/>
        <v>0</v>
      </c>
      <c r="I47" s="24">
        <f t="shared" si="74"/>
        <v>0</v>
      </c>
      <c r="J47" s="24">
        <f t="shared" si="75"/>
        <v>0</v>
      </c>
      <c r="K47" s="24">
        <f t="shared" si="76"/>
        <v>0</v>
      </c>
      <c r="L47" s="38">
        <f t="shared" si="77"/>
        <v>1</v>
      </c>
      <c r="M47" s="24">
        <f t="shared" si="78"/>
        <v>0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0</v>
      </c>
      <c r="R47" s="31"/>
      <c r="S47" s="32"/>
      <c r="T47" s="32"/>
      <c r="U47" s="33"/>
      <c r="V47" s="34"/>
      <c r="W47" s="31"/>
      <c r="X47" s="32"/>
      <c r="Y47" s="32"/>
      <c r="Z47" s="33"/>
      <c r="AA47" s="34"/>
      <c r="AB47" s="31"/>
      <c r="AC47" s="32"/>
      <c r="AD47" s="32"/>
      <c r="AE47" s="33"/>
      <c r="AF47" s="34"/>
      <c r="AG47" s="31"/>
      <c r="AH47" s="32"/>
      <c r="AI47" s="32"/>
      <c r="AJ47" s="33"/>
      <c r="AK47" s="34"/>
      <c r="AL47" s="50"/>
      <c r="AM47" s="51"/>
      <c r="AN47" s="51"/>
      <c r="AO47" s="52"/>
      <c r="AP47" s="53"/>
      <c r="AQ47" s="31"/>
      <c r="AR47" s="32"/>
      <c r="AS47" s="32"/>
      <c r="AT47" s="33"/>
      <c r="AU47" s="34"/>
      <c r="AV47" s="31"/>
      <c r="AW47" s="32"/>
      <c r="AX47" s="32"/>
      <c r="AY47" s="33"/>
      <c r="AZ47" s="34"/>
      <c r="BA47" s="31"/>
      <c r="BB47" s="32"/>
      <c r="BC47" s="32"/>
      <c r="BD47" s="33"/>
      <c r="BE47" s="34"/>
      <c r="BF47" s="31"/>
      <c r="BG47" s="32"/>
      <c r="BH47" s="32"/>
      <c r="BI47" s="33"/>
      <c r="BJ47" s="34"/>
      <c r="BK47" s="31"/>
      <c r="BL47" s="32"/>
      <c r="BM47" s="32"/>
      <c r="BN47" s="33"/>
      <c r="BO47" s="34"/>
      <c r="BP47" s="31"/>
      <c r="BQ47" s="32"/>
      <c r="BR47" s="32"/>
      <c r="BS47" s="33"/>
      <c r="BT47" s="34"/>
      <c r="BU47" s="50"/>
      <c r="BV47" s="51"/>
      <c r="BW47" s="51"/>
      <c r="BX47" s="52"/>
      <c r="BY47" s="53"/>
      <c r="BZ47" s="31"/>
      <c r="CA47" s="32"/>
      <c r="CB47" s="32"/>
      <c r="CC47" s="33"/>
      <c r="CD47" s="34"/>
      <c r="CE47" s="31"/>
      <c r="CF47" s="32"/>
      <c r="CG47" s="32"/>
      <c r="CH47" s="33"/>
      <c r="CI47" s="34"/>
      <c r="CJ47" s="31"/>
      <c r="CK47" s="32"/>
      <c r="CL47" s="32"/>
      <c r="CM47" s="33"/>
      <c r="CN47" s="34"/>
      <c r="CO47" s="31"/>
      <c r="CP47" s="32"/>
      <c r="CQ47" s="32"/>
      <c r="CR47" s="33"/>
      <c r="CS47" s="34"/>
      <c r="CT47" s="31"/>
      <c r="CU47" s="32"/>
      <c r="CV47" s="32"/>
      <c r="CW47" s="33"/>
      <c r="CX47" s="34"/>
      <c r="CY47" s="31">
        <v>0.32</v>
      </c>
      <c r="CZ47" s="32"/>
      <c r="DA47" s="32"/>
      <c r="DB47" s="33"/>
      <c r="DC47" s="34"/>
      <c r="DD47" s="50"/>
      <c r="DE47" s="51"/>
      <c r="DF47" s="51"/>
      <c r="DG47" s="52"/>
      <c r="DH47" s="53"/>
      <c r="DI47" s="31"/>
      <c r="DJ47" s="32"/>
      <c r="DK47" s="32"/>
      <c r="DL47" s="33"/>
      <c r="DM47" s="34"/>
      <c r="DN47" s="31"/>
      <c r="DO47" s="32"/>
      <c r="DP47" s="32"/>
      <c r="DQ47" s="33"/>
      <c r="DR47" s="34"/>
      <c r="DS47" s="31"/>
      <c r="DT47" s="32"/>
      <c r="DU47" s="32"/>
      <c r="DV47" s="33"/>
      <c r="DW47" s="34"/>
      <c r="DX47" s="31"/>
      <c r="DY47" s="32"/>
      <c r="DZ47" s="32"/>
      <c r="EA47" s="33"/>
      <c r="EB47" s="34"/>
      <c r="EC47" s="31"/>
      <c r="ED47" s="32"/>
      <c r="EE47" s="32"/>
      <c r="EF47" s="33"/>
      <c r="EG47" s="34"/>
      <c r="EH47" s="31"/>
      <c r="EI47" s="32"/>
      <c r="EJ47" s="32"/>
      <c r="EK47" s="33"/>
      <c r="EL47" s="34"/>
      <c r="EM47" s="50"/>
      <c r="EN47" s="51"/>
      <c r="EO47" s="51"/>
      <c r="EP47" s="52"/>
      <c r="EQ47" s="53"/>
      <c r="ER47" s="31"/>
      <c r="ES47" s="32"/>
      <c r="ET47" s="32"/>
      <c r="EU47" s="33"/>
      <c r="EV47" s="34"/>
      <c r="EW47" s="31"/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customHeight="1" x14ac:dyDescent="0.25">
      <c r="A48" s="22" t="s">
        <v>52</v>
      </c>
      <c r="B48" s="43" t="s">
        <v>244</v>
      </c>
      <c r="C48" s="58" t="s">
        <v>245</v>
      </c>
      <c r="D48" s="23" t="s">
        <v>425</v>
      </c>
      <c r="E48" s="37">
        <f t="shared" si="70"/>
        <v>15.879999999999999</v>
      </c>
      <c r="F48" s="37">
        <f t="shared" si="71"/>
        <v>3.120000000000001</v>
      </c>
      <c r="G48" s="37">
        <f t="shared" si="72"/>
        <v>0.500000000000001</v>
      </c>
      <c r="H48" s="24">
        <f t="shared" si="73"/>
        <v>0</v>
      </c>
      <c r="I48" s="24">
        <f t="shared" si="74"/>
        <v>0</v>
      </c>
      <c r="J48" s="24">
        <f t="shared" si="75"/>
        <v>1</v>
      </c>
      <c r="K48" s="24">
        <f t="shared" si="76"/>
        <v>0</v>
      </c>
      <c r="L48" s="38">
        <f t="shared" si="77"/>
        <v>20</v>
      </c>
      <c r="M48" s="24">
        <f t="shared" si="78"/>
        <v>2.25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2.25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>
        <v>0.88</v>
      </c>
      <c r="AC48" s="32"/>
      <c r="AD48" s="32"/>
      <c r="AE48" s="33"/>
      <c r="AF48" s="34"/>
      <c r="AG48" s="31" t="s">
        <v>476</v>
      </c>
      <c r="AH48" s="32"/>
      <c r="AI48" s="32"/>
      <c r="AJ48" s="33"/>
      <c r="AK48" s="34"/>
      <c r="AL48" s="50">
        <v>1</v>
      </c>
      <c r="AM48" s="51"/>
      <c r="AN48" s="51"/>
      <c r="AO48" s="52"/>
      <c r="AP48" s="53"/>
      <c r="AQ48" s="31">
        <v>1</v>
      </c>
      <c r="AR48" s="32"/>
      <c r="AS48" s="32"/>
      <c r="AT48" s="33"/>
      <c r="AU48" s="34"/>
      <c r="AV48" s="31">
        <v>1</v>
      </c>
      <c r="AW48" s="32"/>
      <c r="AX48" s="32"/>
      <c r="AY48" s="33"/>
      <c r="AZ48" s="34"/>
      <c r="BA48" s="31">
        <v>1</v>
      </c>
      <c r="BB48" s="32"/>
      <c r="BC48" s="32"/>
      <c r="BD48" s="33"/>
      <c r="BE48" s="34"/>
      <c r="BF48" s="31">
        <v>1</v>
      </c>
      <c r="BG48" s="32">
        <v>0.25</v>
      </c>
      <c r="BH48" s="32"/>
      <c r="BI48" s="33"/>
      <c r="BJ48" s="34"/>
      <c r="BK48" s="31">
        <v>1</v>
      </c>
      <c r="BL48" s="32"/>
      <c r="BM48" s="32"/>
      <c r="BN48" s="33"/>
      <c r="BO48" s="34"/>
      <c r="BP48" s="31">
        <v>1</v>
      </c>
      <c r="BQ48" s="32">
        <v>0.75</v>
      </c>
      <c r="BR48" s="32"/>
      <c r="BS48" s="33"/>
      <c r="BT48" s="34"/>
      <c r="BU48" s="50">
        <v>1</v>
      </c>
      <c r="BV48" s="51"/>
      <c r="BW48" s="51"/>
      <c r="BX48" s="52"/>
      <c r="BY48" s="53"/>
      <c r="BZ48" s="31">
        <v>1</v>
      </c>
      <c r="CA48" s="32">
        <v>1</v>
      </c>
      <c r="CB48" s="32"/>
      <c r="CC48" s="33"/>
      <c r="CD48" s="34"/>
      <c r="CE48" s="31" t="s">
        <v>177</v>
      </c>
      <c r="CF48" s="32"/>
      <c r="CG48" s="32"/>
      <c r="CH48" s="33"/>
      <c r="CI48" s="34"/>
      <c r="CJ48" s="31">
        <v>1</v>
      </c>
      <c r="CK48" s="32">
        <v>0.25</v>
      </c>
      <c r="CL48" s="32"/>
      <c r="CM48" s="33"/>
      <c r="CN48" s="34"/>
      <c r="CO48" s="31" t="s">
        <v>177</v>
      </c>
      <c r="CP48" s="32"/>
      <c r="CQ48" s="32"/>
      <c r="CR48" s="33"/>
      <c r="CS48" s="34"/>
      <c r="CT48" s="31">
        <v>1</v>
      </c>
      <c r="CU48" s="32"/>
      <c r="CV48" s="32"/>
      <c r="CW48" s="33"/>
      <c r="CX48" s="34"/>
      <c r="CY48" s="31">
        <v>1</v>
      </c>
      <c r="CZ48" s="32"/>
      <c r="DA48" s="32"/>
      <c r="DB48" s="33"/>
      <c r="DC48" s="34"/>
      <c r="DD48" s="50">
        <v>1</v>
      </c>
      <c r="DE48" s="51"/>
      <c r="DF48" s="51"/>
      <c r="DG48" s="52"/>
      <c r="DH48" s="53"/>
      <c r="DI48" s="31" t="s">
        <v>177</v>
      </c>
      <c r="DJ48" s="32"/>
      <c r="DK48" s="32"/>
      <c r="DL48" s="33"/>
      <c r="DM48" s="34"/>
      <c r="DN48" s="31">
        <v>1</v>
      </c>
      <c r="DO48" s="32"/>
      <c r="DP48" s="32"/>
      <c r="DQ48" s="33"/>
      <c r="DR48" s="34"/>
      <c r="DS48" s="31">
        <v>1</v>
      </c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customHeight="1" x14ac:dyDescent="0.25">
      <c r="A49" s="22" t="s">
        <v>53</v>
      </c>
      <c r="B49" s="43" t="s">
        <v>246</v>
      </c>
      <c r="C49" s="58" t="s">
        <v>247</v>
      </c>
      <c r="D49" s="23" t="s">
        <v>426</v>
      </c>
      <c r="E49" s="37">
        <f t="shared" si="70"/>
        <v>19</v>
      </c>
      <c r="F49" s="37">
        <f t="shared" si="71"/>
        <v>1</v>
      </c>
      <c r="G49" s="37">
        <f t="shared" si="72"/>
        <v>0.16666666666666699</v>
      </c>
      <c r="H49" s="24">
        <f t="shared" si="73"/>
        <v>0</v>
      </c>
      <c r="I49" s="24">
        <f t="shared" si="74"/>
        <v>0</v>
      </c>
      <c r="J49" s="24">
        <f t="shared" si="75"/>
        <v>2</v>
      </c>
      <c r="K49" s="24">
        <f t="shared" si="76"/>
        <v>0</v>
      </c>
      <c r="L49" s="38">
        <f t="shared" si="77"/>
        <v>22</v>
      </c>
      <c r="M49" s="24">
        <f t="shared" si="78"/>
        <v>6.25</v>
      </c>
      <c r="N49" s="24">
        <f t="shared" si="79"/>
        <v>2.5</v>
      </c>
      <c r="O49" s="24">
        <f t="shared" si="80"/>
        <v>0</v>
      </c>
      <c r="P49" s="24">
        <f t="shared" si="81"/>
        <v>24</v>
      </c>
      <c r="Q49" s="35">
        <f t="shared" si="82"/>
        <v>32.75</v>
      </c>
      <c r="R49" s="31">
        <v>1</v>
      </c>
      <c r="S49" s="32"/>
      <c r="T49" s="32"/>
      <c r="U49" s="33"/>
      <c r="V49" s="34">
        <v>8</v>
      </c>
      <c r="W49" s="31">
        <v>1</v>
      </c>
      <c r="X49" s="32"/>
      <c r="Y49" s="32"/>
      <c r="Z49" s="33"/>
      <c r="AA49" s="34">
        <v>8</v>
      </c>
      <c r="AB49" s="31">
        <v>1</v>
      </c>
      <c r="AC49" s="32"/>
      <c r="AD49" s="32"/>
      <c r="AE49" s="33"/>
      <c r="AF49" s="34">
        <v>8</v>
      </c>
      <c r="AG49" s="31">
        <v>1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 t="s">
        <v>476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>
        <v>0.25</v>
      </c>
      <c r="BC49" s="32"/>
      <c r="BD49" s="33"/>
      <c r="BE49" s="34"/>
      <c r="BF49" s="31" t="s">
        <v>177</v>
      </c>
      <c r="BG49" s="32"/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1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/>
      <c r="CB49" s="32"/>
      <c r="CC49" s="33"/>
      <c r="CD49" s="34"/>
      <c r="CE49" s="31">
        <v>1</v>
      </c>
      <c r="CF49" s="32">
        <v>2</v>
      </c>
      <c r="CG49" s="32">
        <v>1</v>
      </c>
      <c r="CH49" s="33"/>
      <c r="CI49" s="34"/>
      <c r="CJ49" s="31">
        <v>1</v>
      </c>
      <c r="CK49" s="32">
        <v>2</v>
      </c>
      <c r="CL49" s="32">
        <v>1.5</v>
      </c>
      <c r="CM49" s="33"/>
      <c r="CN49" s="34"/>
      <c r="CO49" s="31" t="s">
        <v>476</v>
      </c>
      <c r="CP49" s="32"/>
      <c r="CQ49" s="32"/>
      <c r="CR49" s="33"/>
      <c r="CS49" s="34"/>
      <c r="CT49" s="31">
        <v>1</v>
      </c>
      <c r="CU49" s="32">
        <v>0.25</v>
      </c>
      <c r="CV49" s="32"/>
      <c r="CW49" s="33"/>
      <c r="CX49" s="34"/>
      <c r="CY49" s="31">
        <v>1</v>
      </c>
      <c r="CZ49" s="32">
        <v>0.25</v>
      </c>
      <c r="DA49" s="32"/>
      <c r="DB49" s="33"/>
      <c r="DC49" s="34"/>
      <c r="DD49" s="50">
        <v>1</v>
      </c>
      <c r="DE49" s="51"/>
      <c r="DF49" s="51"/>
      <c r="DG49" s="52"/>
      <c r="DH49" s="53"/>
      <c r="DI49" s="31">
        <v>1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>
        <v>0.5</v>
      </c>
      <c r="DU49" s="32"/>
      <c r="DV49" s="33"/>
      <c r="DW49" s="34"/>
      <c r="DX49" s="31"/>
      <c r="DY49" s="32"/>
      <c r="DZ49" s="32"/>
      <c r="EA49" s="33"/>
      <c r="EB49" s="34"/>
      <c r="EC49" s="31"/>
      <c r="ED49" s="32"/>
      <c r="EE49" s="32"/>
      <c r="EF49" s="33"/>
      <c r="EG49" s="34"/>
      <c r="EH49" s="31"/>
      <c r="EI49" s="32"/>
      <c r="EJ49" s="32"/>
      <c r="EK49" s="33"/>
      <c r="EL49" s="34"/>
      <c r="EM49" s="50"/>
      <c r="EN49" s="51"/>
      <c r="EO49" s="51"/>
      <c r="EP49" s="52"/>
      <c r="EQ49" s="53"/>
      <c r="ER49" s="31"/>
      <c r="ES49" s="32"/>
      <c r="ET49" s="32"/>
      <c r="EU49" s="33"/>
      <c r="EV49" s="34"/>
      <c r="EW49" s="31"/>
      <c r="EX49" s="32"/>
      <c r="EY49" s="32"/>
      <c r="EZ49" s="33"/>
      <c r="FA49" s="34"/>
      <c r="FB49" s="31"/>
      <c r="FC49" s="32"/>
      <c r="FD49" s="32"/>
      <c r="FE49" s="33"/>
      <c r="FF49" s="34"/>
      <c r="FG49" s="31"/>
      <c r="FH49" s="32"/>
      <c r="FI49" s="32"/>
      <c r="FJ49" s="33"/>
      <c r="FK49" s="34"/>
    </row>
    <row r="50" spans="1:167" s="4" customFormat="1" ht="26.25" customHeight="1" x14ac:dyDescent="0.25">
      <c r="A50" s="22" t="s">
        <v>54</v>
      </c>
      <c r="B50" s="43" t="s">
        <v>248</v>
      </c>
      <c r="C50" s="58" t="s">
        <v>249</v>
      </c>
      <c r="D50" s="23">
        <v>76371910</v>
      </c>
      <c r="E50" s="37">
        <f t="shared" si="70"/>
        <v>21.47</v>
      </c>
      <c r="F50" s="37">
        <f t="shared" si="71"/>
        <v>0.53000000000000114</v>
      </c>
      <c r="G50" s="37">
        <f t="shared" si="72"/>
        <v>0</v>
      </c>
      <c r="H50" s="24">
        <f t="shared" si="73"/>
        <v>0</v>
      </c>
      <c r="I50" s="24">
        <f t="shared" si="74"/>
        <v>0</v>
      </c>
      <c r="J50" s="24">
        <f t="shared" si="75"/>
        <v>0</v>
      </c>
      <c r="K50" s="24">
        <f t="shared" si="76"/>
        <v>0</v>
      </c>
      <c r="L50" s="38">
        <f t="shared" si="77"/>
        <v>22</v>
      </c>
      <c r="M50" s="24">
        <f t="shared" si="78"/>
        <v>28.25</v>
      </c>
      <c r="N50" s="24">
        <f t="shared" si="79"/>
        <v>13</v>
      </c>
      <c r="O50" s="24">
        <f t="shared" si="80"/>
        <v>0</v>
      </c>
      <c r="P50" s="24">
        <f t="shared" si="81"/>
        <v>0</v>
      </c>
      <c r="Q50" s="35">
        <f t="shared" si="82"/>
        <v>41.25</v>
      </c>
      <c r="R50" s="31">
        <v>1</v>
      </c>
      <c r="S50" s="32">
        <v>2</v>
      </c>
      <c r="T50" s="32"/>
      <c r="U50" s="33"/>
      <c r="V50" s="34"/>
      <c r="W50" s="31">
        <v>1</v>
      </c>
      <c r="X50" s="32">
        <v>2</v>
      </c>
      <c r="Y50" s="32">
        <v>1</v>
      </c>
      <c r="Z50" s="33"/>
      <c r="AA50" s="34"/>
      <c r="AB50" s="31">
        <v>1</v>
      </c>
      <c r="AC50" s="32">
        <v>2</v>
      </c>
      <c r="AD50" s="32">
        <v>1</v>
      </c>
      <c r="AE50" s="33"/>
      <c r="AF50" s="34"/>
      <c r="AG50" s="31">
        <v>0.97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>
        <v>0.75</v>
      </c>
      <c r="AR50" s="32"/>
      <c r="AS50" s="32"/>
      <c r="AT50" s="33"/>
      <c r="AU50" s="34"/>
      <c r="AV50" s="31">
        <v>1</v>
      </c>
      <c r="AW50" s="32">
        <v>2</v>
      </c>
      <c r="AX50" s="32">
        <v>1</v>
      </c>
      <c r="AY50" s="33"/>
      <c r="AZ50" s="34"/>
      <c r="BA50" s="31">
        <v>1</v>
      </c>
      <c r="BB50" s="32">
        <v>2</v>
      </c>
      <c r="BC50" s="32">
        <v>1</v>
      </c>
      <c r="BD50" s="33"/>
      <c r="BE50" s="34"/>
      <c r="BF50" s="31">
        <v>1</v>
      </c>
      <c r="BG50" s="32">
        <v>0.75</v>
      </c>
      <c r="BH50" s="32"/>
      <c r="BI50" s="33"/>
      <c r="BJ50" s="34"/>
      <c r="BK50" s="31">
        <v>1</v>
      </c>
      <c r="BL50" s="32">
        <v>2</v>
      </c>
      <c r="BM50" s="32">
        <v>1</v>
      </c>
      <c r="BN50" s="33"/>
      <c r="BO50" s="34"/>
      <c r="BP50" s="31">
        <v>1</v>
      </c>
      <c r="BQ50" s="32">
        <v>0.5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>
        <v>2</v>
      </c>
      <c r="CB50" s="32">
        <v>1</v>
      </c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>
        <v>1</v>
      </c>
      <c r="CP50" s="32">
        <v>2</v>
      </c>
      <c r="CQ50" s="32">
        <v>1</v>
      </c>
      <c r="CR50" s="33"/>
      <c r="CS50" s="34"/>
      <c r="CT50" s="31">
        <v>1</v>
      </c>
      <c r="CU50" s="32">
        <v>2</v>
      </c>
      <c r="CV50" s="32">
        <v>1</v>
      </c>
      <c r="CW50" s="33"/>
      <c r="CX50" s="34"/>
      <c r="CY50" s="31">
        <v>1</v>
      </c>
      <c r="CZ50" s="32">
        <v>1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0.75</v>
      </c>
      <c r="DJ50" s="32"/>
      <c r="DK50" s="32"/>
      <c r="DL50" s="33"/>
      <c r="DM50" s="34"/>
      <c r="DN50" s="31">
        <v>1</v>
      </c>
      <c r="DO50" s="32">
        <v>2</v>
      </c>
      <c r="DP50" s="32">
        <v>1</v>
      </c>
      <c r="DQ50" s="33"/>
      <c r="DR50" s="34"/>
      <c r="DS50" s="31">
        <v>1</v>
      </c>
      <c r="DT50" s="32">
        <v>2</v>
      </c>
      <c r="DU50" s="32">
        <v>1.5</v>
      </c>
      <c r="DV50" s="33"/>
      <c r="DW50" s="34"/>
      <c r="DX50" s="31"/>
      <c r="DY50" s="32"/>
      <c r="DZ50" s="32"/>
      <c r="EA50" s="33"/>
      <c r="EB50" s="34"/>
      <c r="EC50" s="31"/>
      <c r="ED50" s="32"/>
      <c r="EE50" s="32"/>
      <c r="EF50" s="33"/>
      <c r="EG50" s="34"/>
      <c r="EH50" s="31"/>
      <c r="EI50" s="32"/>
      <c r="EJ50" s="32"/>
      <c r="EK50" s="33"/>
      <c r="EL50" s="34"/>
      <c r="EM50" s="50"/>
      <c r="EN50" s="51"/>
      <c r="EO50" s="51"/>
      <c r="EP50" s="52"/>
      <c r="EQ50" s="53"/>
      <c r="ER50" s="31"/>
      <c r="ES50" s="32"/>
      <c r="ET50" s="32"/>
      <c r="EU50" s="33"/>
      <c r="EV50" s="34"/>
      <c r="EW50" s="31"/>
      <c r="EX50" s="32"/>
      <c r="EY50" s="32"/>
      <c r="EZ50" s="33"/>
      <c r="FA50" s="34"/>
      <c r="FB50" s="31"/>
      <c r="FC50" s="32"/>
      <c r="FD50" s="32"/>
      <c r="FE50" s="33"/>
      <c r="FF50" s="34"/>
      <c r="FG50" s="31"/>
      <c r="FH50" s="32"/>
      <c r="FI50" s="32"/>
      <c r="FJ50" s="33"/>
      <c r="FK50" s="34"/>
    </row>
    <row r="51" spans="1:167" s="4" customFormat="1" ht="26.25" customHeight="1" x14ac:dyDescent="0.25">
      <c r="A51" s="22" t="s">
        <v>55</v>
      </c>
      <c r="B51" s="43" t="s">
        <v>250</v>
      </c>
      <c r="C51" s="58" t="s">
        <v>251</v>
      </c>
      <c r="D51" s="23">
        <v>76438151</v>
      </c>
      <c r="E51" s="37">
        <f t="shared" si="70"/>
        <v>15</v>
      </c>
      <c r="F51" s="37">
        <f t="shared" si="71"/>
        <v>3</v>
      </c>
      <c r="G51" s="37">
        <f t="shared" si="72"/>
        <v>0.500000000000001</v>
      </c>
      <c r="H51" s="24">
        <f t="shared" si="73"/>
        <v>0</v>
      </c>
      <c r="I51" s="24">
        <f t="shared" si="74"/>
        <v>0</v>
      </c>
      <c r="J51" s="24">
        <f t="shared" si="75"/>
        <v>4</v>
      </c>
      <c r="K51" s="24">
        <f t="shared" si="76"/>
        <v>0</v>
      </c>
      <c r="L51" s="38">
        <f t="shared" si="77"/>
        <v>22</v>
      </c>
      <c r="M51" s="24">
        <f t="shared" si="78"/>
        <v>1</v>
      </c>
      <c r="N51" s="24">
        <f t="shared" si="79"/>
        <v>0</v>
      </c>
      <c r="O51" s="24">
        <f t="shared" si="80"/>
        <v>0</v>
      </c>
      <c r="P51" s="24">
        <f t="shared" si="81"/>
        <v>0</v>
      </c>
      <c r="Q51" s="35">
        <f t="shared" si="82"/>
        <v>1</v>
      </c>
      <c r="R51" s="31" t="s">
        <v>177</v>
      </c>
      <c r="S51" s="32"/>
      <c r="T51" s="32"/>
      <c r="U51" s="33"/>
      <c r="V51" s="34"/>
      <c r="W51" s="31">
        <v>1</v>
      </c>
      <c r="X51" s="32"/>
      <c r="Y51" s="32"/>
      <c r="Z51" s="33"/>
      <c r="AA51" s="34"/>
      <c r="AB51" s="31">
        <v>1</v>
      </c>
      <c r="AC51" s="32"/>
      <c r="AD51" s="32"/>
      <c r="AE51" s="33"/>
      <c r="AF51" s="34"/>
      <c r="AG51" s="31" t="s">
        <v>476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1</v>
      </c>
      <c r="AR51" s="32"/>
      <c r="AS51" s="32"/>
      <c r="AT51" s="33"/>
      <c r="AU51" s="34"/>
      <c r="AV51" s="31">
        <v>1</v>
      </c>
      <c r="AW51" s="32"/>
      <c r="AX51" s="32"/>
      <c r="AY51" s="33"/>
      <c r="AZ51" s="34"/>
      <c r="BA51" s="31" t="s">
        <v>177</v>
      </c>
      <c r="BB51" s="32"/>
      <c r="BC51" s="32"/>
      <c r="BD51" s="33"/>
      <c r="BE51" s="34"/>
      <c r="BF51" s="31">
        <v>1</v>
      </c>
      <c r="BG51" s="32">
        <v>1</v>
      </c>
      <c r="BH51" s="32"/>
      <c r="BI51" s="33"/>
      <c r="BJ51" s="34"/>
      <c r="BK51" s="31">
        <v>1</v>
      </c>
      <c r="BL51" s="32"/>
      <c r="BM51" s="32"/>
      <c r="BN51" s="33"/>
      <c r="BO51" s="34"/>
      <c r="BP51" s="31" t="s">
        <v>476</v>
      </c>
      <c r="BQ51" s="32"/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/>
      <c r="CB51" s="32"/>
      <c r="CC51" s="33"/>
      <c r="CD51" s="34"/>
      <c r="CE51" s="31">
        <v>1</v>
      </c>
      <c r="CF51" s="32"/>
      <c r="CG51" s="32"/>
      <c r="CH51" s="33"/>
      <c r="CI51" s="34"/>
      <c r="CJ51" s="31">
        <v>1</v>
      </c>
      <c r="CK51" s="32"/>
      <c r="CL51" s="32"/>
      <c r="CM51" s="33"/>
      <c r="CN51" s="34"/>
      <c r="CO51" s="31">
        <v>1</v>
      </c>
      <c r="CP51" s="32"/>
      <c r="CQ51" s="32"/>
      <c r="CR51" s="33"/>
      <c r="CS51" s="34"/>
      <c r="CT51" s="31" t="s">
        <v>177</v>
      </c>
      <c r="CU51" s="32"/>
      <c r="CV51" s="32"/>
      <c r="CW51" s="33"/>
      <c r="CX51" s="34"/>
      <c r="CY51" s="31" t="s">
        <v>476</v>
      </c>
      <c r="CZ51" s="32"/>
      <c r="DA51" s="32"/>
      <c r="DB51" s="33"/>
      <c r="DC51" s="34"/>
      <c r="DD51" s="50">
        <v>1</v>
      </c>
      <c r="DE51" s="51"/>
      <c r="DF51" s="51"/>
      <c r="DG51" s="52"/>
      <c r="DH51" s="53"/>
      <c r="DI51" s="31" t="s">
        <v>476</v>
      </c>
      <c r="DJ51" s="32"/>
      <c r="DK51" s="32"/>
      <c r="DL51" s="33"/>
      <c r="DM51" s="34"/>
      <c r="DN51" s="31">
        <v>1</v>
      </c>
      <c r="DO51" s="32"/>
      <c r="DP51" s="32"/>
      <c r="DQ51" s="33"/>
      <c r="DR51" s="34"/>
      <c r="DS51" s="31">
        <v>1</v>
      </c>
      <c r="DT51" s="32"/>
      <c r="DU51" s="32"/>
      <c r="DV51" s="33"/>
      <c r="DW51" s="34"/>
      <c r="DX51" s="31"/>
      <c r="DY51" s="32"/>
      <c r="DZ51" s="32"/>
      <c r="EA51" s="33"/>
      <c r="EB51" s="34"/>
      <c r="EC51" s="31"/>
      <c r="ED51" s="32"/>
      <c r="EE51" s="32"/>
      <c r="EF51" s="33"/>
      <c r="EG51" s="34"/>
      <c r="EH51" s="31"/>
      <c r="EI51" s="32"/>
      <c r="EJ51" s="32"/>
      <c r="EK51" s="33"/>
      <c r="EL51" s="34"/>
      <c r="EM51" s="50"/>
      <c r="EN51" s="51"/>
      <c r="EO51" s="51"/>
      <c r="EP51" s="52"/>
      <c r="EQ51" s="53"/>
      <c r="ER51" s="31"/>
      <c r="ES51" s="32"/>
      <c r="ET51" s="32"/>
      <c r="EU51" s="33"/>
      <c r="EV51" s="34"/>
      <c r="EW51" s="31"/>
      <c r="EX51" s="32"/>
      <c r="EY51" s="32"/>
      <c r="EZ51" s="33"/>
      <c r="FA51" s="34"/>
      <c r="FB51" s="31"/>
      <c r="FC51" s="32"/>
      <c r="FD51" s="32"/>
      <c r="FE51" s="33"/>
      <c r="FF51" s="34"/>
      <c r="FG51" s="31"/>
      <c r="FH51" s="32"/>
      <c r="FI51" s="32"/>
      <c r="FJ51" s="33"/>
      <c r="FK51" s="34"/>
    </row>
    <row r="52" spans="1:167" s="4" customFormat="1" ht="26.25" customHeight="1" x14ac:dyDescent="0.25">
      <c r="A52" s="22" t="s">
        <v>56</v>
      </c>
      <c r="B52" s="43" t="s">
        <v>252</v>
      </c>
      <c r="C52" s="58" t="s">
        <v>253</v>
      </c>
      <c r="D52" s="23">
        <v>74251412</v>
      </c>
      <c r="E52" s="37">
        <f t="shared" si="70"/>
        <v>20.630000000000003</v>
      </c>
      <c r="F52" s="37">
        <f t="shared" si="71"/>
        <v>1.3699999999999974</v>
      </c>
      <c r="G52" s="37">
        <f t="shared" si="72"/>
        <v>0.16666666666666699</v>
      </c>
      <c r="H52" s="24">
        <f t="shared" si="73"/>
        <v>0</v>
      </c>
      <c r="I52" s="24">
        <f t="shared" si="74"/>
        <v>0</v>
      </c>
      <c r="J52" s="24">
        <f t="shared" si="75"/>
        <v>0</v>
      </c>
      <c r="K52" s="24">
        <f t="shared" si="76"/>
        <v>0</v>
      </c>
      <c r="L52" s="38">
        <f t="shared" si="77"/>
        <v>22</v>
      </c>
      <c r="M52" s="24">
        <f t="shared" si="78"/>
        <v>3.25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3.25</v>
      </c>
      <c r="R52" s="31">
        <v>1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177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>
        <v>1</v>
      </c>
      <c r="BB52" s="32"/>
      <c r="BC52" s="32"/>
      <c r="BD52" s="33"/>
      <c r="BE52" s="34"/>
      <c r="BF52" s="31">
        <v>1</v>
      </c>
      <c r="BG52" s="32">
        <v>0.5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>
        <v>1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0.88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>
        <v>1</v>
      </c>
      <c r="CU52" s="32">
        <v>0.75</v>
      </c>
      <c r="CV52" s="32"/>
      <c r="CW52" s="33"/>
      <c r="CX52" s="34"/>
      <c r="CY52" s="31">
        <v>1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>
        <v>0.75</v>
      </c>
      <c r="DJ52" s="32"/>
      <c r="DK52" s="32"/>
      <c r="DL52" s="33"/>
      <c r="DM52" s="34"/>
      <c r="DN52" s="31">
        <v>1</v>
      </c>
      <c r="DO52" s="32">
        <v>1</v>
      </c>
      <c r="DP52" s="32"/>
      <c r="DQ52" s="33"/>
      <c r="DR52" s="34"/>
      <c r="DS52" s="31">
        <v>1</v>
      </c>
      <c r="DT52" s="32">
        <v>1</v>
      </c>
      <c r="DU52" s="32"/>
      <c r="DV52" s="33"/>
      <c r="DW52" s="34"/>
      <c r="DX52" s="31"/>
      <c r="DY52" s="32"/>
      <c r="DZ52" s="32"/>
      <c r="EA52" s="33"/>
      <c r="EB52" s="34"/>
      <c r="EC52" s="31"/>
      <c r="ED52" s="32"/>
      <c r="EE52" s="32"/>
      <c r="EF52" s="33"/>
      <c r="EG52" s="34"/>
      <c r="EH52" s="31"/>
      <c r="EI52" s="32"/>
      <c r="EJ52" s="32"/>
      <c r="EK52" s="33"/>
      <c r="EL52" s="34"/>
      <c r="EM52" s="50"/>
      <c r="EN52" s="51"/>
      <c r="EO52" s="51"/>
      <c r="EP52" s="52"/>
      <c r="EQ52" s="53"/>
      <c r="ER52" s="31"/>
      <c r="ES52" s="32"/>
      <c r="ET52" s="32"/>
      <c r="EU52" s="33"/>
      <c r="EV52" s="34"/>
      <c r="EW52" s="31"/>
      <c r="EX52" s="32"/>
      <c r="EY52" s="32"/>
      <c r="EZ52" s="33"/>
      <c r="FA52" s="34"/>
      <c r="FB52" s="31"/>
      <c r="FC52" s="32"/>
      <c r="FD52" s="32"/>
      <c r="FE52" s="33"/>
      <c r="FF52" s="34"/>
      <c r="FG52" s="31"/>
      <c r="FH52" s="32"/>
      <c r="FI52" s="32"/>
      <c r="FJ52" s="33"/>
      <c r="FK52" s="34"/>
    </row>
    <row r="53" spans="1:167" s="4" customFormat="1" ht="26.25" customHeight="1" x14ac:dyDescent="0.25">
      <c r="A53" s="22" t="s">
        <v>57</v>
      </c>
      <c r="B53" s="43" t="s">
        <v>254</v>
      </c>
      <c r="C53" s="58" t="s">
        <v>255</v>
      </c>
      <c r="D53" s="23" t="s">
        <v>427</v>
      </c>
      <c r="E53" s="37">
        <f t="shared" si="70"/>
        <v>22</v>
      </c>
      <c r="F53" s="37">
        <f t="shared" si="71"/>
        <v>0</v>
      </c>
      <c r="G53" s="37">
        <f t="shared" si="72"/>
        <v>0</v>
      </c>
      <c r="H53" s="24">
        <f t="shared" si="73"/>
        <v>0</v>
      </c>
      <c r="I53" s="24">
        <f t="shared" si="74"/>
        <v>0</v>
      </c>
      <c r="J53" s="24">
        <f t="shared" si="75"/>
        <v>0</v>
      </c>
      <c r="K53" s="24">
        <f t="shared" si="76"/>
        <v>0</v>
      </c>
      <c r="L53" s="38">
        <f t="shared" si="77"/>
        <v>22</v>
      </c>
      <c r="M53" s="24">
        <f t="shared" si="78"/>
        <v>4.25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4.25</v>
      </c>
      <c r="R53" s="31">
        <v>1</v>
      </c>
      <c r="S53" s="32">
        <v>1</v>
      </c>
      <c r="T53" s="32"/>
      <c r="U53" s="33"/>
      <c r="V53" s="34"/>
      <c r="W53" s="31">
        <v>1</v>
      </c>
      <c r="X53" s="32">
        <v>2</v>
      </c>
      <c r="Y53" s="32"/>
      <c r="Z53" s="33"/>
      <c r="AA53" s="34"/>
      <c r="AB53" s="31">
        <v>1</v>
      </c>
      <c r="AC53" s="32"/>
      <c r="AD53" s="32"/>
      <c r="AE53" s="33"/>
      <c r="AF53" s="34"/>
      <c r="AG53" s="31">
        <v>1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/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1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>
        <v>1.25</v>
      </c>
      <c r="CQ53" s="32"/>
      <c r="CR53" s="33"/>
      <c r="CS53" s="34"/>
      <c r="CT53" s="31">
        <v>1</v>
      </c>
      <c r="CU53" s="32"/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1</v>
      </c>
      <c r="DJ53" s="32"/>
      <c r="DK53" s="32"/>
      <c r="DL53" s="33"/>
      <c r="DM53" s="34"/>
      <c r="DN53" s="31">
        <v>1</v>
      </c>
      <c r="DO53" s="32"/>
      <c r="DP53" s="32"/>
      <c r="DQ53" s="33"/>
      <c r="DR53" s="34"/>
      <c r="DS53" s="31">
        <v>1</v>
      </c>
      <c r="DT53" s="32"/>
      <c r="DU53" s="32"/>
      <c r="DV53" s="33"/>
      <c r="DW53" s="34"/>
      <c r="DX53" s="31"/>
      <c r="DY53" s="32"/>
      <c r="DZ53" s="32"/>
      <c r="EA53" s="33"/>
      <c r="EB53" s="34"/>
      <c r="EC53" s="31"/>
      <c r="ED53" s="32"/>
      <c r="EE53" s="32"/>
      <c r="EF53" s="33"/>
      <c r="EG53" s="34"/>
      <c r="EH53" s="31"/>
      <c r="EI53" s="32"/>
      <c r="EJ53" s="32"/>
      <c r="EK53" s="33"/>
      <c r="EL53" s="34"/>
      <c r="EM53" s="50"/>
      <c r="EN53" s="51"/>
      <c r="EO53" s="51"/>
      <c r="EP53" s="52"/>
      <c r="EQ53" s="53"/>
      <c r="ER53" s="31"/>
      <c r="ES53" s="32"/>
      <c r="ET53" s="32"/>
      <c r="EU53" s="33"/>
      <c r="EV53" s="34"/>
      <c r="EW53" s="31"/>
      <c r="EX53" s="32"/>
      <c r="EY53" s="32"/>
      <c r="EZ53" s="33"/>
      <c r="FA53" s="34"/>
      <c r="FB53" s="31"/>
      <c r="FC53" s="32"/>
      <c r="FD53" s="32"/>
      <c r="FE53" s="33"/>
      <c r="FF53" s="34"/>
      <c r="FG53" s="31"/>
      <c r="FH53" s="32"/>
      <c r="FI53" s="32"/>
      <c r="FJ53" s="33"/>
      <c r="FK53" s="34"/>
    </row>
    <row r="54" spans="1:167" s="4" customFormat="1" ht="26.25" customHeight="1" x14ac:dyDescent="0.25">
      <c r="A54" s="22" t="s">
        <v>58</v>
      </c>
      <c r="B54" s="43" t="s">
        <v>256</v>
      </c>
      <c r="C54" s="58" t="s">
        <v>257</v>
      </c>
      <c r="D54" s="23" t="s">
        <v>428</v>
      </c>
      <c r="E54" s="37">
        <f t="shared" si="70"/>
        <v>16</v>
      </c>
      <c r="F54" s="37">
        <f t="shared" si="71"/>
        <v>6</v>
      </c>
      <c r="G54" s="37">
        <f t="shared" si="72"/>
        <v>1.000000000000002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22</v>
      </c>
      <c r="M54" s="24">
        <f t="shared" si="78"/>
        <v>6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6</v>
      </c>
      <c r="R54" s="31">
        <v>1</v>
      </c>
      <c r="S54" s="32"/>
      <c r="T54" s="32"/>
      <c r="U54" s="33"/>
      <c r="V54" s="34"/>
      <c r="W54" s="31">
        <v>1</v>
      </c>
      <c r="X54" s="32">
        <v>1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>
        <v>1</v>
      </c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>
        <v>1</v>
      </c>
      <c r="AX54" s="32"/>
      <c r="AY54" s="33"/>
      <c r="AZ54" s="34"/>
      <c r="BA54" s="31" t="s">
        <v>177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 t="s">
        <v>177</v>
      </c>
      <c r="BL54" s="32"/>
      <c r="BM54" s="32"/>
      <c r="BN54" s="33"/>
      <c r="BO54" s="34"/>
      <c r="BP54" s="31" t="s">
        <v>177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>
        <v>1</v>
      </c>
      <c r="CB54" s="32"/>
      <c r="CC54" s="33"/>
      <c r="CD54" s="34"/>
      <c r="CE54" s="31">
        <v>1</v>
      </c>
      <c r="CF54" s="32">
        <v>0.5</v>
      </c>
      <c r="CG54" s="32"/>
      <c r="CH54" s="33"/>
      <c r="CI54" s="34"/>
      <c r="CJ54" s="31">
        <v>1</v>
      </c>
      <c r="CK54" s="32"/>
      <c r="CL54" s="32"/>
      <c r="CM54" s="33"/>
      <c r="CN54" s="34"/>
      <c r="CO54" s="31" t="s">
        <v>177</v>
      </c>
      <c r="CP54" s="32"/>
      <c r="CQ54" s="32"/>
      <c r="CR54" s="33"/>
      <c r="CS54" s="34"/>
      <c r="CT54" s="31">
        <v>1</v>
      </c>
      <c r="CU54" s="32">
        <v>1</v>
      </c>
      <c r="CV54" s="32"/>
      <c r="CW54" s="33"/>
      <c r="CX54" s="34"/>
      <c r="CY54" s="31">
        <v>1</v>
      </c>
      <c r="CZ54" s="32">
        <v>0.5</v>
      </c>
      <c r="DA54" s="32"/>
      <c r="DB54" s="33"/>
      <c r="DC54" s="34"/>
      <c r="DD54" s="50">
        <v>1</v>
      </c>
      <c r="DE54" s="51"/>
      <c r="DF54" s="51"/>
      <c r="DG54" s="52"/>
      <c r="DH54" s="53"/>
      <c r="DI54" s="31" t="s">
        <v>177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 t="s">
        <v>177</v>
      </c>
      <c r="DT54" s="32"/>
      <c r="DU54" s="32"/>
      <c r="DV54" s="33"/>
      <c r="DW54" s="34"/>
      <c r="DX54" s="31"/>
      <c r="DY54" s="32"/>
      <c r="DZ54" s="32"/>
      <c r="EA54" s="33"/>
      <c r="EB54" s="34"/>
      <c r="EC54" s="31"/>
      <c r="ED54" s="32"/>
      <c r="EE54" s="32"/>
      <c r="EF54" s="33"/>
      <c r="EG54" s="34"/>
      <c r="EH54" s="31"/>
      <c r="EI54" s="32"/>
      <c r="EJ54" s="32"/>
      <c r="EK54" s="33"/>
      <c r="EL54" s="34"/>
      <c r="EM54" s="50"/>
      <c r="EN54" s="51"/>
      <c r="EO54" s="51"/>
      <c r="EP54" s="52"/>
      <c r="EQ54" s="53"/>
      <c r="ER54" s="31"/>
      <c r="ES54" s="32"/>
      <c r="ET54" s="32"/>
      <c r="EU54" s="33"/>
      <c r="EV54" s="34"/>
      <c r="EW54" s="31"/>
      <c r="EX54" s="32"/>
      <c r="EY54" s="32"/>
      <c r="EZ54" s="33"/>
      <c r="FA54" s="34"/>
      <c r="FB54" s="31"/>
      <c r="FC54" s="32"/>
      <c r="FD54" s="32"/>
      <c r="FE54" s="33"/>
      <c r="FF54" s="34"/>
      <c r="FG54" s="31"/>
      <c r="FH54" s="32"/>
      <c r="FI54" s="32"/>
      <c r="FJ54" s="33"/>
      <c r="FK54" s="34"/>
    </row>
    <row r="55" spans="1:167" s="4" customFormat="1" ht="26.25" customHeight="1" x14ac:dyDescent="0.25">
      <c r="A55" s="22" t="s">
        <v>59</v>
      </c>
      <c r="B55" s="43" t="s">
        <v>258</v>
      </c>
      <c r="C55" s="58" t="s">
        <v>259</v>
      </c>
      <c r="D55" s="23" t="s">
        <v>429</v>
      </c>
      <c r="E55" s="37">
        <f t="shared" si="70"/>
        <v>4.13</v>
      </c>
      <c r="F55" s="37">
        <f t="shared" si="71"/>
        <v>3.87</v>
      </c>
      <c r="G55" s="37">
        <f t="shared" si="72"/>
        <v>0.500000000000001</v>
      </c>
      <c r="H55" s="24">
        <f t="shared" si="73"/>
        <v>0</v>
      </c>
      <c r="I55" s="24">
        <f t="shared" si="74"/>
        <v>8</v>
      </c>
      <c r="J55" s="24">
        <f t="shared" si="75"/>
        <v>6</v>
      </c>
      <c r="K55" s="24">
        <f t="shared" si="76"/>
        <v>0</v>
      </c>
      <c r="L55" s="38">
        <f t="shared" si="77"/>
        <v>22</v>
      </c>
      <c r="M55" s="24">
        <f t="shared" si="78"/>
        <v>2</v>
      </c>
      <c r="N55" s="24">
        <f t="shared" si="79"/>
        <v>0</v>
      </c>
      <c r="O55" s="24">
        <f t="shared" si="80"/>
        <v>8</v>
      </c>
      <c r="P55" s="24">
        <f t="shared" si="81"/>
        <v>0</v>
      </c>
      <c r="Q55" s="35">
        <f t="shared" si="82"/>
        <v>10</v>
      </c>
      <c r="R55" s="31" t="s">
        <v>474</v>
      </c>
      <c r="S55" s="32"/>
      <c r="T55" s="32"/>
      <c r="U55" s="33"/>
      <c r="V55" s="34"/>
      <c r="W55" s="31" t="s">
        <v>474</v>
      </c>
      <c r="X55" s="32"/>
      <c r="Y55" s="32"/>
      <c r="Z55" s="33"/>
      <c r="AA55" s="34"/>
      <c r="AB55" s="31" t="s">
        <v>474</v>
      </c>
      <c r="AC55" s="32"/>
      <c r="AD55" s="32"/>
      <c r="AE55" s="33"/>
      <c r="AF55" s="34"/>
      <c r="AG55" s="31" t="s">
        <v>474</v>
      </c>
      <c r="AH55" s="32"/>
      <c r="AI55" s="32"/>
      <c r="AJ55" s="33"/>
      <c r="AK55" s="34"/>
      <c r="AL55" s="50" t="s">
        <v>474</v>
      </c>
      <c r="AM55" s="51"/>
      <c r="AN55" s="51"/>
      <c r="AO55" s="52"/>
      <c r="AP55" s="53"/>
      <c r="AQ55" s="31" t="s">
        <v>474</v>
      </c>
      <c r="AR55" s="32"/>
      <c r="AS55" s="32"/>
      <c r="AT55" s="33"/>
      <c r="AU55" s="34"/>
      <c r="AV55" s="31" t="s">
        <v>474</v>
      </c>
      <c r="AW55" s="32"/>
      <c r="AX55" s="32"/>
      <c r="AY55" s="33"/>
      <c r="AZ55" s="34"/>
      <c r="BA55" s="31" t="s">
        <v>474</v>
      </c>
      <c r="BB55" s="32"/>
      <c r="BC55" s="32"/>
      <c r="BD55" s="33"/>
      <c r="BE55" s="34"/>
      <c r="BF55" s="31" t="s">
        <v>177</v>
      </c>
      <c r="BG55" s="32"/>
      <c r="BH55" s="32"/>
      <c r="BI55" s="33"/>
      <c r="BJ55" s="34"/>
      <c r="BK55" s="31" t="s">
        <v>476</v>
      </c>
      <c r="BL55" s="32"/>
      <c r="BM55" s="32"/>
      <c r="BN55" s="33"/>
      <c r="BO55" s="34"/>
      <c r="BP55" s="31" t="s">
        <v>476</v>
      </c>
      <c r="BQ55" s="32"/>
      <c r="BR55" s="32"/>
      <c r="BS55" s="33"/>
      <c r="BT55" s="34"/>
      <c r="BU55" s="50">
        <v>1</v>
      </c>
      <c r="BV55" s="51"/>
      <c r="BW55" s="51"/>
      <c r="BX55" s="52">
        <v>8</v>
      </c>
      <c r="BY55" s="53"/>
      <c r="BZ55" s="31">
        <v>1</v>
      </c>
      <c r="CA55" s="32">
        <v>2</v>
      </c>
      <c r="CB55" s="32"/>
      <c r="CC55" s="33"/>
      <c r="CD55" s="34"/>
      <c r="CE55" s="31" t="s">
        <v>476</v>
      </c>
      <c r="CF55" s="32"/>
      <c r="CG55" s="32"/>
      <c r="CH55" s="33"/>
      <c r="CI55" s="34"/>
      <c r="CJ55" s="31">
        <v>0.38</v>
      </c>
      <c r="CK55" s="32"/>
      <c r="CL55" s="32"/>
      <c r="CM55" s="33"/>
      <c r="CN55" s="34"/>
      <c r="CO55" s="31" t="s">
        <v>476</v>
      </c>
      <c r="CP55" s="32"/>
      <c r="CQ55" s="32"/>
      <c r="CR55" s="33"/>
      <c r="CS55" s="34"/>
      <c r="CT55" s="31" t="s">
        <v>476</v>
      </c>
      <c r="CU55" s="32"/>
      <c r="CV55" s="32"/>
      <c r="CW55" s="33"/>
      <c r="CX55" s="34"/>
      <c r="CY55" s="31" t="s">
        <v>476</v>
      </c>
      <c r="CZ55" s="32"/>
      <c r="DA55" s="32"/>
      <c r="DB55" s="33"/>
      <c r="DC55" s="34"/>
      <c r="DD55" s="50">
        <v>1</v>
      </c>
      <c r="DE55" s="51"/>
      <c r="DF55" s="51"/>
      <c r="DG55" s="52"/>
      <c r="DH55" s="53"/>
      <c r="DI55" s="31">
        <v>0.75</v>
      </c>
      <c r="DJ55" s="32"/>
      <c r="DK55" s="32"/>
      <c r="DL55" s="33"/>
      <c r="DM55" s="34"/>
      <c r="DN55" s="31" t="s">
        <v>177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/>
      <c r="DY55" s="32"/>
      <c r="DZ55" s="32"/>
      <c r="EA55" s="33"/>
      <c r="EB55" s="34"/>
      <c r="EC55" s="31"/>
      <c r="ED55" s="32"/>
      <c r="EE55" s="32"/>
      <c r="EF55" s="33"/>
      <c r="EG55" s="34"/>
      <c r="EH55" s="31"/>
      <c r="EI55" s="32"/>
      <c r="EJ55" s="32"/>
      <c r="EK55" s="33"/>
      <c r="EL55" s="34"/>
      <c r="EM55" s="50"/>
      <c r="EN55" s="51"/>
      <c r="EO55" s="51"/>
      <c r="EP55" s="52"/>
      <c r="EQ55" s="53"/>
      <c r="ER55" s="31"/>
      <c r="ES55" s="32"/>
      <c r="ET55" s="32"/>
      <c r="EU55" s="33"/>
      <c r="EV55" s="34"/>
      <c r="EW55" s="31"/>
      <c r="EX55" s="32"/>
      <c r="EY55" s="32"/>
      <c r="EZ55" s="33"/>
      <c r="FA55" s="34"/>
      <c r="FB55" s="31"/>
      <c r="FC55" s="32"/>
      <c r="FD55" s="32"/>
      <c r="FE55" s="33"/>
      <c r="FF55" s="34"/>
      <c r="FG55" s="31"/>
      <c r="FH55" s="32"/>
      <c r="FI55" s="32"/>
      <c r="FJ55" s="33"/>
      <c r="FK55" s="34"/>
    </row>
    <row r="56" spans="1:167" s="4" customFormat="1" ht="26.25" customHeight="1" x14ac:dyDescent="0.25">
      <c r="A56" s="22" t="s">
        <v>60</v>
      </c>
      <c r="B56" s="43" t="s">
        <v>260</v>
      </c>
      <c r="C56" s="58" t="s">
        <v>261</v>
      </c>
      <c r="D56" s="23">
        <v>42912817</v>
      </c>
      <c r="E56" s="37">
        <f t="shared" si="70"/>
        <v>15</v>
      </c>
      <c r="F56" s="37">
        <f t="shared" si="71"/>
        <v>1</v>
      </c>
      <c r="G56" s="37">
        <f t="shared" si="72"/>
        <v>0.16666666666666699</v>
      </c>
      <c r="H56" s="24">
        <f t="shared" si="73"/>
        <v>0</v>
      </c>
      <c r="I56" s="24">
        <f t="shared" si="74"/>
        <v>0</v>
      </c>
      <c r="J56" s="24">
        <f t="shared" si="75"/>
        <v>0</v>
      </c>
      <c r="K56" s="24">
        <f t="shared" si="76"/>
        <v>6</v>
      </c>
      <c r="L56" s="38">
        <f t="shared" si="77"/>
        <v>22</v>
      </c>
      <c r="M56" s="24">
        <f t="shared" si="78"/>
        <v>0</v>
      </c>
      <c r="N56" s="24">
        <f t="shared" si="79"/>
        <v>0</v>
      </c>
      <c r="O56" s="24">
        <f t="shared" si="80"/>
        <v>0</v>
      </c>
      <c r="P56" s="24">
        <f t="shared" si="81"/>
        <v>80</v>
      </c>
      <c r="Q56" s="35">
        <f t="shared" si="82"/>
        <v>80</v>
      </c>
      <c r="R56" s="31" t="s">
        <v>475</v>
      </c>
      <c r="S56" s="32"/>
      <c r="T56" s="32"/>
      <c r="U56" s="33"/>
      <c r="V56" s="34"/>
      <c r="W56" s="31" t="s">
        <v>475</v>
      </c>
      <c r="X56" s="32"/>
      <c r="Y56" s="32"/>
      <c r="Z56" s="33"/>
      <c r="AA56" s="34"/>
      <c r="AB56" s="31" t="s">
        <v>475</v>
      </c>
      <c r="AC56" s="32"/>
      <c r="AD56" s="32"/>
      <c r="AE56" s="33"/>
      <c r="AF56" s="34"/>
      <c r="AG56" s="31" t="s">
        <v>475</v>
      </c>
      <c r="AH56" s="32"/>
      <c r="AI56" s="32"/>
      <c r="AJ56" s="33"/>
      <c r="AK56" s="34"/>
      <c r="AL56" s="50" t="s">
        <v>475</v>
      </c>
      <c r="AM56" s="51"/>
      <c r="AN56" s="51"/>
      <c r="AO56" s="52"/>
      <c r="AP56" s="53"/>
      <c r="AQ56" s="31" t="s">
        <v>475</v>
      </c>
      <c r="AR56" s="32"/>
      <c r="AS56" s="32"/>
      <c r="AT56" s="33"/>
      <c r="AU56" s="34"/>
      <c r="AV56" s="31">
        <v>1</v>
      </c>
      <c r="AW56" s="32"/>
      <c r="AX56" s="32"/>
      <c r="AY56" s="33"/>
      <c r="AZ56" s="34">
        <v>8</v>
      </c>
      <c r="BA56" s="31">
        <v>1</v>
      </c>
      <c r="BB56" s="32"/>
      <c r="BC56" s="32"/>
      <c r="BD56" s="33"/>
      <c r="BE56" s="34">
        <v>8</v>
      </c>
      <c r="BF56" s="31">
        <v>1</v>
      </c>
      <c r="BG56" s="32"/>
      <c r="BH56" s="32"/>
      <c r="BI56" s="33"/>
      <c r="BJ56" s="34">
        <v>8</v>
      </c>
      <c r="BK56" s="31">
        <v>1</v>
      </c>
      <c r="BL56" s="32"/>
      <c r="BM56" s="32"/>
      <c r="BN56" s="33"/>
      <c r="BO56" s="34">
        <v>8</v>
      </c>
      <c r="BP56" s="31">
        <v>1</v>
      </c>
      <c r="BQ56" s="32"/>
      <c r="BR56" s="32"/>
      <c r="BS56" s="33"/>
      <c r="BT56" s="34"/>
      <c r="BU56" s="50">
        <v>1</v>
      </c>
      <c r="BV56" s="51"/>
      <c r="BW56" s="51"/>
      <c r="BX56" s="52"/>
      <c r="BY56" s="53">
        <v>8</v>
      </c>
      <c r="BZ56" s="31">
        <v>1</v>
      </c>
      <c r="CA56" s="32"/>
      <c r="CB56" s="32"/>
      <c r="CC56" s="33"/>
      <c r="CD56" s="34">
        <v>8</v>
      </c>
      <c r="CE56" s="31">
        <v>1</v>
      </c>
      <c r="CF56" s="32"/>
      <c r="CG56" s="32"/>
      <c r="CH56" s="33"/>
      <c r="CI56" s="34">
        <v>8</v>
      </c>
      <c r="CJ56" s="31">
        <v>1</v>
      </c>
      <c r="CK56" s="32"/>
      <c r="CL56" s="32"/>
      <c r="CM56" s="33"/>
      <c r="CN56" s="34">
        <v>8</v>
      </c>
      <c r="CO56" s="31">
        <v>1</v>
      </c>
      <c r="CP56" s="32"/>
      <c r="CQ56" s="32"/>
      <c r="CR56" s="33"/>
      <c r="CS56" s="34">
        <v>8</v>
      </c>
      <c r="CT56" s="31">
        <v>1</v>
      </c>
      <c r="CU56" s="32"/>
      <c r="CV56" s="32"/>
      <c r="CW56" s="33"/>
      <c r="CX56" s="34">
        <v>8</v>
      </c>
      <c r="CY56" s="31">
        <v>1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 t="s">
        <v>177</v>
      </c>
      <c r="DJ56" s="32"/>
      <c r="DK56" s="32"/>
      <c r="DL56" s="33"/>
      <c r="DM56" s="34"/>
      <c r="DN56" s="31">
        <v>1</v>
      </c>
      <c r="DO56" s="32"/>
      <c r="DP56" s="32"/>
      <c r="DQ56" s="33"/>
      <c r="DR56" s="34"/>
      <c r="DS56" s="31">
        <v>1</v>
      </c>
      <c r="DT56" s="32"/>
      <c r="DU56" s="32"/>
      <c r="DV56" s="33"/>
      <c r="DW56" s="34"/>
      <c r="DX56" s="31"/>
      <c r="DY56" s="32"/>
      <c r="DZ56" s="32"/>
      <c r="EA56" s="33"/>
      <c r="EB56" s="34"/>
      <c r="EC56" s="31"/>
      <c r="ED56" s="32"/>
      <c r="EE56" s="32"/>
      <c r="EF56" s="33"/>
      <c r="EG56" s="34"/>
      <c r="EH56" s="31"/>
      <c r="EI56" s="32"/>
      <c r="EJ56" s="32"/>
      <c r="EK56" s="33"/>
      <c r="EL56" s="34"/>
      <c r="EM56" s="50"/>
      <c r="EN56" s="51"/>
      <c r="EO56" s="51"/>
      <c r="EP56" s="52"/>
      <c r="EQ56" s="53"/>
      <c r="ER56" s="31"/>
      <c r="ES56" s="32"/>
      <c r="ET56" s="32"/>
      <c r="EU56" s="33"/>
      <c r="EV56" s="34"/>
      <c r="EW56" s="31"/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customHeight="1" x14ac:dyDescent="0.25">
      <c r="A57" s="22" t="s">
        <v>61</v>
      </c>
      <c r="B57" s="43" t="s">
        <v>262</v>
      </c>
      <c r="C57" s="58" t="s">
        <v>263</v>
      </c>
      <c r="D57" s="23">
        <v>75447318</v>
      </c>
      <c r="E57" s="37">
        <f t="shared" si="70"/>
        <v>18.75</v>
      </c>
      <c r="F57" s="37">
        <f t="shared" si="71"/>
        <v>0.25</v>
      </c>
      <c r="G57" s="37">
        <f t="shared" si="72"/>
        <v>0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3</v>
      </c>
      <c r="L57" s="38">
        <f t="shared" si="77"/>
        <v>22</v>
      </c>
      <c r="M57" s="24">
        <f t="shared" si="78"/>
        <v>2</v>
      </c>
      <c r="N57" s="24">
        <f t="shared" si="79"/>
        <v>1</v>
      </c>
      <c r="O57" s="24">
        <f t="shared" si="80"/>
        <v>0</v>
      </c>
      <c r="P57" s="24">
        <f t="shared" si="81"/>
        <v>0</v>
      </c>
      <c r="Q57" s="35">
        <f t="shared" si="82"/>
        <v>3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>
        <v>1</v>
      </c>
      <c r="AH57" s="32"/>
      <c r="AI57" s="32"/>
      <c r="AJ57" s="33"/>
      <c r="AK57" s="34"/>
      <c r="AL57" s="50">
        <v>1</v>
      </c>
      <c r="AM57" s="51"/>
      <c r="AN57" s="51"/>
      <c r="AO57" s="52"/>
      <c r="AP57" s="53"/>
      <c r="AQ57" s="31">
        <v>1</v>
      </c>
      <c r="AR57" s="32"/>
      <c r="AS57" s="32"/>
      <c r="AT57" s="33"/>
      <c r="AU57" s="34"/>
      <c r="AV57" s="31">
        <v>1</v>
      </c>
      <c r="AW57" s="32">
        <v>2</v>
      </c>
      <c r="AX57" s="32">
        <v>1</v>
      </c>
      <c r="AY57" s="33"/>
      <c r="AZ57" s="34"/>
      <c r="BA57" s="31">
        <v>1</v>
      </c>
      <c r="BB57" s="32"/>
      <c r="BC57" s="32"/>
      <c r="BD57" s="33"/>
      <c r="BE57" s="34"/>
      <c r="BF57" s="31">
        <v>1</v>
      </c>
      <c r="BG57" s="32"/>
      <c r="BH57" s="32"/>
      <c r="BI57" s="33"/>
      <c r="BJ57" s="34"/>
      <c r="BK57" s="31">
        <v>1</v>
      </c>
      <c r="BL57" s="32"/>
      <c r="BM57" s="32"/>
      <c r="BN57" s="33"/>
      <c r="BO57" s="34"/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/>
      <c r="BZ57" s="31">
        <v>1</v>
      </c>
      <c r="CA57" s="32"/>
      <c r="CB57" s="32"/>
      <c r="CC57" s="33"/>
      <c r="CD57" s="34"/>
      <c r="CE57" s="31">
        <v>1</v>
      </c>
      <c r="CF57" s="32"/>
      <c r="CG57" s="32"/>
      <c r="CH57" s="33"/>
      <c r="CI57" s="34"/>
      <c r="CJ57" s="31">
        <v>1</v>
      </c>
      <c r="CK57" s="32"/>
      <c r="CL57" s="32"/>
      <c r="CM57" s="33"/>
      <c r="CN57" s="34"/>
      <c r="CO57" s="31">
        <v>1</v>
      </c>
      <c r="CP57" s="32"/>
      <c r="CQ57" s="32"/>
      <c r="CR57" s="33"/>
      <c r="CS57" s="34"/>
      <c r="CT57" s="31">
        <v>1</v>
      </c>
      <c r="CU57" s="32"/>
      <c r="CV57" s="32"/>
      <c r="CW57" s="33"/>
      <c r="CX57" s="34"/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>
        <v>0.75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/>
      <c r="DY57" s="32"/>
      <c r="DZ57" s="32"/>
      <c r="EA57" s="33"/>
      <c r="EB57" s="34"/>
      <c r="EC57" s="31"/>
      <c r="ED57" s="32"/>
      <c r="EE57" s="32"/>
      <c r="EF57" s="33"/>
      <c r="EG57" s="34"/>
      <c r="EH57" s="31"/>
      <c r="EI57" s="32"/>
      <c r="EJ57" s="32"/>
      <c r="EK57" s="33"/>
      <c r="EL57" s="34"/>
      <c r="EM57" s="50"/>
      <c r="EN57" s="51"/>
      <c r="EO57" s="51"/>
      <c r="EP57" s="52"/>
      <c r="EQ57" s="53"/>
      <c r="ER57" s="31"/>
      <c r="ES57" s="32"/>
      <c r="ET57" s="32"/>
      <c r="EU57" s="33"/>
      <c r="EV57" s="34"/>
      <c r="EW57" s="31"/>
      <c r="EX57" s="32"/>
      <c r="EY57" s="32"/>
      <c r="EZ57" s="33"/>
      <c r="FA57" s="34"/>
      <c r="FB57" s="31"/>
      <c r="FC57" s="32"/>
      <c r="FD57" s="32"/>
      <c r="FE57" s="33"/>
      <c r="FF57" s="34"/>
      <c r="FG57" s="31"/>
      <c r="FH57" s="32"/>
      <c r="FI57" s="32"/>
      <c r="FJ57" s="33"/>
      <c r="FK57" s="34"/>
    </row>
    <row r="58" spans="1:167" s="4" customFormat="1" ht="26.25" customHeight="1" x14ac:dyDescent="0.25">
      <c r="A58" s="22" t="s">
        <v>62</v>
      </c>
      <c r="B58" s="43" t="s">
        <v>264</v>
      </c>
      <c r="C58" s="58" t="s">
        <v>265</v>
      </c>
      <c r="D58" s="23">
        <v>47005207</v>
      </c>
      <c r="E58" s="37">
        <f t="shared" si="70"/>
        <v>7</v>
      </c>
      <c r="F58" s="37">
        <f t="shared" si="71"/>
        <v>0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23</v>
      </c>
      <c r="L58" s="38">
        <f t="shared" si="77"/>
        <v>30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>
        <v>1</v>
      </c>
      <c r="S58" s="32">
        <v>2</v>
      </c>
      <c r="T58" s="32">
        <v>1</v>
      </c>
      <c r="U58" s="33"/>
      <c r="V58" s="34"/>
      <c r="W58" s="31">
        <v>1</v>
      </c>
      <c r="X58" s="32"/>
      <c r="Y58" s="32"/>
      <c r="Z58" s="33"/>
      <c r="AA58" s="34"/>
      <c r="AB58" s="31">
        <v>1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/>
      <c r="AX58" s="32"/>
      <c r="AY58" s="33"/>
      <c r="AZ58" s="34"/>
      <c r="BA58" s="31" t="s">
        <v>475</v>
      </c>
      <c r="BB58" s="32"/>
      <c r="BC58" s="32"/>
      <c r="BD58" s="33"/>
      <c r="BE58" s="34"/>
      <c r="BF58" s="31" t="s">
        <v>475</v>
      </c>
      <c r="BG58" s="32"/>
      <c r="BH58" s="32"/>
      <c r="BI58" s="33"/>
      <c r="BJ58" s="34"/>
      <c r="BK58" s="31" t="s">
        <v>475</v>
      </c>
      <c r="BL58" s="32"/>
      <c r="BM58" s="32"/>
      <c r="BN58" s="33"/>
      <c r="BO58" s="34"/>
      <c r="BP58" s="31" t="s">
        <v>475</v>
      </c>
      <c r="BQ58" s="32"/>
      <c r="BR58" s="32"/>
      <c r="BS58" s="33"/>
      <c r="BT58" s="34"/>
      <c r="BU58" s="50" t="s">
        <v>475</v>
      </c>
      <c r="BV58" s="51"/>
      <c r="BW58" s="51"/>
      <c r="BX58" s="52"/>
      <c r="BY58" s="53"/>
      <c r="BZ58" s="31" t="s">
        <v>475</v>
      </c>
      <c r="CA58" s="32"/>
      <c r="CB58" s="32"/>
      <c r="CC58" s="33"/>
      <c r="CD58" s="34"/>
      <c r="CE58" s="31" t="s">
        <v>475</v>
      </c>
      <c r="CF58" s="32"/>
      <c r="CG58" s="32"/>
      <c r="CH58" s="33"/>
      <c r="CI58" s="34"/>
      <c r="CJ58" s="31" t="s">
        <v>475</v>
      </c>
      <c r="CK58" s="32"/>
      <c r="CL58" s="32"/>
      <c r="CM58" s="33"/>
      <c r="CN58" s="34"/>
      <c r="CO58" s="31" t="s">
        <v>475</v>
      </c>
      <c r="CP58" s="32"/>
      <c r="CQ58" s="32"/>
      <c r="CR58" s="33"/>
      <c r="CS58" s="34"/>
      <c r="CT58" s="31" t="s">
        <v>475</v>
      </c>
      <c r="CU58" s="32"/>
      <c r="CV58" s="32"/>
      <c r="CW58" s="33"/>
      <c r="CX58" s="34"/>
      <c r="CY58" s="31" t="s">
        <v>475</v>
      </c>
      <c r="CZ58" s="32"/>
      <c r="DA58" s="32"/>
      <c r="DB58" s="33"/>
      <c r="DC58" s="34"/>
      <c r="DD58" s="50" t="s">
        <v>475</v>
      </c>
      <c r="DE58" s="51"/>
      <c r="DF58" s="51"/>
      <c r="DG58" s="52"/>
      <c r="DH58" s="53"/>
      <c r="DI58" s="31" t="s">
        <v>475</v>
      </c>
      <c r="DJ58" s="32"/>
      <c r="DK58" s="32"/>
      <c r="DL58" s="33"/>
      <c r="DM58" s="34"/>
      <c r="DN58" s="31" t="s">
        <v>475</v>
      </c>
      <c r="DO58" s="32"/>
      <c r="DP58" s="32"/>
      <c r="DQ58" s="33"/>
      <c r="DR58" s="34"/>
      <c r="DS58" s="31" t="s">
        <v>475</v>
      </c>
      <c r="DT58" s="32"/>
      <c r="DU58" s="32"/>
      <c r="DV58" s="33"/>
      <c r="DW58" s="34"/>
      <c r="DX58" s="31" t="s">
        <v>475</v>
      </c>
      <c r="DY58" s="32"/>
      <c r="DZ58" s="32"/>
      <c r="EA58" s="33"/>
      <c r="EB58" s="34"/>
      <c r="EC58" s="31" t="s">
        <v>475</v>
      </c>
      <c r="ED58" s="32"/>
      <c r="EE58" s="32"/>
      <c r="EF58" s="33"/>
      <c r="EG58" s="34"/>
      <c r="EH58" s="31" t="s">
        <v>475</v>
      </c>
      <c r="EI58" s="32"/>
      <c r="EJ58" s="32"/>
      <c r="EK58" s="33"/>
      <c r="EL58" s="34"/>
      <c r="EM58" s="50" t="s">
        <v>475</v>
      </c>
      <c r="EN58" s="51"/>
      <c r="EO58" s="51"/>
      <c r="EP58" s="52"/>
      <c r="EQ58" s="53"/>
      <c r="ER58" s="31" t="s">
        <v>475</v>
      </c>
      <c r="ES58" s="32"/>
      <c r="ET58" s="32"/>
      <c r="EU58" s="33"/>
      <c r="EV58" s="34"/>
      <c r="EW58" s="31" t="s">
        <v>475</v>
      </c>
      <c r="EX58" s="32"/>
      <c r="EY58" s="32"/>
      <c r="EZ58" s="33"/>
      <c r="FA58" s="34"/>
      <c r="FB58" s="31" t="s">
        <v>475</v>
      </c>
      <c r="FC58" s="32"/>
      <c r="FD58" s="32"/>
      <c r="FE58" s="33"/>
      <c r="FF58" s="34"/>
      <c r="FG58" s="31" t="s">
        <v>475</v>
      </c>
      <c r="FH58" s="32"/>
      <c r="FI58" s="32"/>
      <c r="FJ58" s="33"/>
      <c r="FK58" s="34"/>
    </row>
    <row r="59" spans="1:167" s="4" customFormat="1" ht="26.25" customHeight="1" x14ac:dyDescent="0.25">
      <c r="A59" s="22" t="s">
        <v>63</v>
      </c>
      <c r="B59" s="43" t="s">
        <v>486</v>
      </c>
      <c r="C59" s="58" t="s">
        <v>487</v>
      </c>
      <c r="D59" s="23" t="s">
        <v>498</v>
      </c>
      <c r="E59" s="37">
        <f t="shared" si="70"/>
        <v>4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1</v>
      </c>
      <c r="K59" s="24">
        <f t="shared" si="76"/>
        <v>0</v>
      </c>
      <c r="L59" s="38">
        <f t="shared" si="77"/>
        <v>5</v>
      </c>
      <c r="M59" s="24">
        <f t="shared" si="78"/>
        <v>0</v>
      </c>
      <c r="N59" s="24">
        <f t="shared" si="79"/>
        <v>0</v>
      </c>
      <c r="O59" s="24">
        <f t="shared" si="80"/>
        <v>0</v>
      </c>
      <c r="P59" s="24">
        <f t="shared" si="81"/>
        <v>0</v>
      </c>
      <c r="Q59" s="35">
        <f t="shared" si="82"/>
        <v>0</v>
      </c>
      <c r="R59" s="31"/>
      <c r="S59" s="32"/>
      <c r="T59" s="32"/>
      <c r="U59" s="33"/>
      <c r="V59" s="34"/>
      <c r="W59" s="31"/>
      <c r="X59" s="32"/>
      <c r="Y59" s="32"/>
      <c r="Z59" s="33"/>
      <c r="AA59" s="34"/>
      <c r="AB59" s="31"/>
      <c r="AC59" s="32"/>
      <c r="AD59" s="32"/>
      <c r="AE59" s="33"/>
      <c r="AF59" s="34"/>
      <c r="AG59" s="31"/>
      <c r="AH59" s="32"/>
      <c r="AI59" s="32"/>
      <c r="AJ59" s="33"/>
      <c r="AK59" s="34"/>
      <c r="AL59" s="50"/>
      <c r="AM59" s="51"/>
      <c r="AN59" s="51"/>
      <c r="AO59" s="52"/>
      <c r="AP59" s="53"/>
      <c r="AQ59" s="31"/>
      <c r="AR59" s="32"/>
      <c r="AS59" s="32"/>
      <c r="AT59" s="33"/>
      <c r="AU59" s="34"/>
      <c r="AV59" s="31"/>
      <c r="AW59" s="32"/>
      <c r="AX59" s="32"/>
      <c r="AY59" s="33"/>
      <c r="AZ59" s="34"/>
      <c r="BA59" s="31"/>
      <c r="BB59" s="32"/>
      <c r="BC59" s="32"/>
      <c r="BD59" s="33"/>
      <c r="BE59" s="34"/>
      <c r="BF59" s="31"/>
      <c r="BG59" s="32"/>
      <c r="BH59" s="32"/>
      <c r="BI59" s="33"/>
      <c r="BJ59" s="34"/>
      <c r="BK59" s="31"/>
      <c r="BL59" s="32"/>
      <c r="BM59" s="32"/>
      <c r="BN59" s="33"/>
      <c r="BO59" s="34"/>
      <c r="BP59" s="31"/>
      <c r="BQ59" s="32"/>
      <c r="BR59" s="32"/>
      <c r="BS59" s="33"/>
      <c r="BT59" s="34"/>
      <c r="BU59" s="50"/>
      <c r="BV59" s="51"/>
      <c r="BW59" s="51"/>
      <c r="BX59" s="52"/>
      <c r="BY59" s="53"/>
      <c r="BZ59" s="31"/>
      <c r="CA59" s="32"/>
      <c r="CB59" s="32"/>
      <c r="CC59" s="33"/>
      <c r="CD59" s="34"/>
      <c r="CE59" s="31"/>
      <c r="CF59" s="32"/>
      <c r="CG59" s="32"/>
      <c r="CH59" s="33"/>
      <c r="CI59" s="34"/>
      <c r="CJ59" s="31"/>
      <c r="CK59" s="32"/>
      <c r="CL59" s="32"/>
      <c r="CM59" s="33"/>
      <c r="CN59" s="34"/>
      <c r="CO59" s="31"/>
      <c r="CP59" s="32"/>
      <c r="CQ59" s="32"/>
      <c r="CR59" s="33"/>
      <c r="CS59" s="34"/>
      <c r="CT59" s="31"/>
      <c r="CU59" s="32"/>
      <c r="CV59" s="32"/>
      <c r="CW59" s="33"/>
      <c r="CX59" s="34"/>
      <c r="CY59" s="31">
        <v>1</v>
      </c>
      <c r="CZ59" s="32"/>
      <c r="DA59" s="32"/>
      <c r="DB59" s="33"/>
      <c r="DC59" s="34"/>
      <c r="DD59" s="50">
        <v>1</v>
      </c>
      <c r="DE59" s="51"/>
      <c r="DF59" s="51"/>
      <c r="DG59" s="52"/>
      <c r="DH59" s="53"/>
      <c r="DI59" s="31">
        <v>1</v>
      </c>
      <c r="DJ59" s="32"/>
      <c r="DK59" s="32"/>
      <c r="DL59" s="33"/>
      <c r="DM59" s="34"/>
      <c r="DN59" s="31">
        <v>1</v>
      </c>
      <c r="DO59" s="32"/>
      <c r="DP59" s="32"/>
      <c r="DQ59" s="33"/>
      <c r="DR59" s="34"/>
      <c r="DS59" s="31" t="s">
        <v>476</v>
      </c>
      <c r="DT59" s="32"/>
      <c r="DU59" s="32"/>
      <c r="DV59" s="33"/>
      <c r="DW59" s="34"/>
      <c r="DX59" s="31"/>
      <c r="DY59" s="32"/>
      <c r="DZ59" s="32"/>
      <c r="EA59" s="33"/>
      <c r="EB59" s="34"/>
      <c r="EC59" s="31"/>
      <c r="ED59" s="32"/>
      <c r="EE59" s="32"/>
      <c r="EF59" s="33"/>
      <c r="EG59" s="34"/>
      <c r="EH59" s="31"/>
      <c r="EI59" s="32"/>
      <c r="EJ59" s="32"/>
      <c r="EK59" s="33"/>
      <c r="EL59" s="34"/>
      <c r="EM59" s="50"/>
      <c r="EN59" s="51"/>
      <c r="EO59" s="51"/>
      <c r="EP59" s="52"/>
      <c r="EQ59" s="53"/>
      <c r="ER59" s="31"/>
      <c r="ES59" s="32"/>
      <c r="ET59" s="32"/>
      <c r="EU59" s="33"/>
      <c r="EV59" s="34"/>
      <c r="EW59" s="31"/>
      <c r="EX59" s="32"/>
      <c r="EY59" s="32"/>
      <c r="EZ59" s="33"/>
      <c r="FA59" s="34"/>
      <c r="FB59" s="31"/>
      <c r="FC59" s="32"/>
      <c r="FD59" s="32"/>
      <c r="FE59" s="33"/>
      <c r="FF59" s="34"/>
      <c r="FG59" s="31"/>
      <c r="FH59" s="32"/>
      <c r="FI59" s="32"/>
      <c r="FJ59" s="33"/>
      <c r="FK59" s="34"/>
    </row>
    <row r="60" spans="1:167" s="4" customFormat="1" ht="26.25" customHeight="1" x14ac:dyDescent="0.25">
      <c r="A60" s="22" t="s">
        <v>64</v>
      </c>
      <c r="B60" s="43" t="s">
        <v>266</v>
      </c>
      <c r="C60" s="58" t="s">
        <v>267</v>
      </c>
      <c r="D60" s="23">
        <v>76001423</v>
      </c>
      <c r="E60" s="37">
        <f t="shared" si="70"/>
        <v>19.75</v>
      </c>
      <c r="F60" s="37">
        <f t="shared" si="71"/>
        <v>2.25</v>
      </c>
      <c r="G60" s="37">
        <f t="shared" si="72"/>
        <v>0.33333333333333398</v>
      </c>
      <c r="H60" s="24">
        <f t="shared" si="73"/>
        <v>0</v>
      </c>
      <c r="I60" s="24">
        <f t="shared" si="74"/>
        <v>0</v>
      </c>
      <c r="J60" s="24">
        <f t="shared" si="75"/>
        <v>0</v>
      </c>
      <c r="K60" s="24">
        <f t="shared" si="76"/>
        <v>0</v>
      </c>
      <c r="L60" s="38">
        <f t="shared" si="77"/>
        <v>22</v>
      </c>
      <c r="M60" s="24">
        <f t="shared" si="78"/>
        <v>1.75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1.75</v>
      </c>
      <c r="R60" s="31">
        <v>1</v>
      </c>
      <c r="S60" s="32">
        <v>1</v>
      </c>
      <c r="T60" s="32"/>
      <c r="U60" s="33"/>
      <c r="V60" s="34"/>
      <c r="W60" s="31">
        <v>1</v>
      </c>
      <c r="X60" s="32"/>
      <c r="Y60" s="32"/>
      <c r="Z60" s="33"/>
      <c r="AA60" s="34"/>
      <c r="AB60" s="31">
        <v>1</v>
      </c>
      <c r="AC60" s="32"/>
      <c r="AD60" s="32"/>
      <c r="AE60" s="33"/>
      <c r="AF60" s="34"/>
      <c r="AG60" s="31">
        <v>1</v>
      </c>
      <c r="AH60" s="32"/>
      <c r="AI60" s="32"/>
      <c r="AJ60" s="33"/>
      <c r="AK60" s="34"/>
      <c r="AL60" s="50">
        <v>1</v>
      </c>
      <c r="AM60" s="51"/>
      <c r="AN60" s="51"/>
      <c r="AO60" s="52"/>
      <c r="AP60" s="53"/>
      <c r="AQ60" s="31" t="s">
        <v>177</v>
      </c>
      <c r="AR60" s="32"/>
      <c r="AS60" s="32"/>
      <c r="AT60" s="33"/>
      <c r="AU60" s="34"/>
      <c r="AV60" s="31">
        <v>1</v>
      </c>
      <c r="AW60" s="32"/>
      <c r="AX60" s="32"/>
      <c r="AY60" s="33"/>
      <c r="AZ60" s="34"/>
      <c r="BA60" s="31">
        <v>1</v>
      </c>
      <c r="BB60" s="32"/>
      <c r="BC60" s="32"/>
      <c r="BD60" s="33"/>
      <c r="BE60" s="34"/>
      <c r="BF60" s="31">
        <v>1</v>
      </c>
      <c r="BG60" s="32"/>
      <c r="BH60" s="32"/>
      <c r="BI60" s="33"/>
      <c r="BJ60" s="34"/>
      <c r="BK60" s="31">
        <v>1</v>
      </c>
      <c r="BL60" s="32"/>
      <c r="BM60" s="32"/>
      <c r="BN60" s="33"/>
      <c r="BO60" s="34"/>
      <c r="BP60" s="31">
        <v>1</v>
      </c>
      <c r="BQ60" s="32"/>
      <c r="BR60" s="32"/>
      <c r="BS60" s="33"/>
      <c r="BT60" s="34"/>
      <c r="BU60" s="50">
        <v>1</v>
      </c>
      <c r="BV60" s="51"/>
      <c r="BW60" s="51"/>
      <c r="BX60" s="52"/>
      <c r="BY60" s="53"/>
      <c r="BZ60" s="31" t="s">
        <v>177</v>
      </c>
      <c r="CA60" s="32"/>
      <c r="CB60" s="32"/>
      <c r="CC60" s="33"/>
      <c r="CD60" s="34"/>
      <c r="CE60" s="31">
        <v>1</v>
      </c>
      <c r="CF60" s="32">
        <v>0.5</v>
      </c>
      <c r="CG60" s="32"/>
      <c r="CH60" s="33"/>
      <c r="CI60" s="34"/>
      <c r="CJ60" s="31">
        <v>1</v>
      </c>
      <c r="CK60" s="32"/>
      <c r="CL60" s="32"/>
      <c r="CM60" s="33"/>
      <c r="CN60" s="34"/>
      <c r="CO60" s="31">
        <v>1</v>
      </c>
      <c r="CP60" s="32">
        <v>0.25</v>
      </c>
      <c r="CQ60" s="32"/>
      <c r="CR60" s="33"/>
      <c r="CS60" s="34"/>
      <c r="CT60" s="31">
        <v>1</v>
      </c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0.75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>
        <v>1</v>
      </c>
      <c r="DT60" s="32"/>
      <c r="DU60" s="32"/>
      <c r="DV60" s="33"/>
      <c r="DW60" s="34"/>
      <c r="DX60" s="31"/>
      <c r="DY60" s="32"/>
      <c r="DZ60" s="32"/>
      <c r="EA60" s="33"/>
      <c r="EB60" s="34"/>
      <c r="EC60" s="31"/>
      <c r="ED60" s="32"/>
      <c r="EE60" s="32"/>
      <c r="EF60" s="33"/>
      <c r="EG60" s="34"/>
      <c r="EH60" s="31"/>
      <c r="EI60" s="32"/>
      <c r="EJ60" s="32"/>
      <c r="EK60" s="33"/>
      <c r="EL60" s="34"/>
      <c r="EM60" s="50"/>
      <c r="EN60" s="51"/>
      <c r="EO60" s="51"/>
      <c r="EP60" s="52"/>
      <c r="EQ60" s="53"/>
      <c r="ER60" s="31"/>
      <c r="ES60" s="32"/>
      <c r="ET60" s="32"/>
      <c r="EU60" s="33"/>
      <c r="EV60" s="34"/>
      <c r="EW60" s="31"/>
      <c r="EX60" s="32"/>
      <c r="EY60" s="32"/>
      <c r="EZ60" s="33"/>
      <c r="FA60" s="34"/>
      <c r="FB60" s="31"/>
      <c r="FC60" s="32"/>
      <c r="FD60" s="32"/>
      <c r="FE60" s="33"/>
      <c r="FF60" s="34"/>
      <c r="FG60" s="31"/>
      <c r="FH60" s="32"/>
      <c r="FI60" s="32"/>
      <c r="FJ60" s="33"/>
      <c r="FK60" s="34"/>
    </row>
    <row r="61" spans="1:167" s="4" customFormat="1" ht="26.25" customHeight="1" x14ac:dyDescent="0.25">
      <c r="A61" s="22" t="s">
        <v>65</v>
      </c>
      <c r="B61" s="43" t="s">
        <v>268</v>
      </c>
      <c r="C61" s="58" t="s">
        <v>269</v>
      </c>
      <c r="D61" s="59">
        <v>76828471</v>
      </c>
      <c r="E61" s="37">
        <f t="shared" si="70"/>
        <v>6</v>
      </c>
      <c r="F61" s="37">
        <f t="shared" si="71"/>
        <v>1</v>
      </c>
      <c r="G61" s="37">
        <f t="shared" si="72"/>
        <v>0.16666666666666699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23</v>
      </c>
      <c r="L61" s="38">
        <f t="shared" si="77"/>
        <v>30</v>
      </c>
      <c r="M61" s="24">
        <f t="shared" si="78"/>
        <v>2</v>
      </c>
      <c r="N61" s="24">
        <f t="shared" si="79"/>
        <v>1</v>
      </c>
      <c r="O61" s="24">
        <f t="shared" si="80"/>
        <v>0</v>
      </c>
      <c r="P61" s="24">
        <f t="shared" si="81"/>
        <v>0</v>
      </c>
      <c r="Q61" s="35">
        <f t="shared" si="82"/>
        <v>3</v>
      </c>
      <c r="R61" s="31" t="s">
        <v>177</v>
      </c>
      <c r="S61" s="32"/>
      <c r="T61" s="32"/>
      <c r="U61" s="33"/>
      <c r="V61" s="34"/>
      <c r="W61" s="31">
        <v>1</v>
      </c>
      <c r="X61" s="32">
        <v>2</v>
      </c>
      <c r="Y61" s="32">
        <v>1</v>
      </c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>
        <v>1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 t="s">
        <v>475</v>
      </c>
      <c r="BB61" s="32"/>
      <c r="BC61" s="32"/>
      <c r="BD61" s="33"/>
      <c r="BE61" s="34"/>
      <c r="BF61" s="31" t="s">
        <v>475</v>
      </c>
      <c r="BG61" s="32"/>
      <c r="BH61" s="32"/>
      <c r="BI61" s="33"/>
      <c r="BJ61" s="34"/>
      <c r="BK61" s="31" t="s">
        <v>475</v>
      </c>
      <c r="BL61" s="32"/>
      <c r="BM61" s="32"/>
      <c r="BN61" s="33"/>
      <c r="BO61" s="34"/>
      <c r="BP61" s="31" t="s">
        <v>475</v>
      </c>
      <c r="BQ61" s="32"/>
      <c r="BR61" s="32"/>
      <c r="BS61" s="33"/>
      <c r="BT61" s="34"/>
      <c r="BU61" s="50" t="s">
        <v>475</v>
      </c>
      <c r="BV61" s="51"/>
      <c r="BW61" s="51"/>
      <c r="BX61" s="52"/>
      <c r="BY61" s="53"/>
      <c r="BZ61" s="31" t="s">
        <v>475</v>
      </c>
      <c r="CA61" s="32"/>
      <c r="CB61" s="32"/>
      <c r="CC61" s="33"/>
      <c r="CD61" s="34"/>
      <c r="CE61" s="31" t="s">
        <v>475</v>
      </c>
      <c r="CF61" s="32"/>
      <c r="CG61" s="32"/>
      <c r="CH61" s="33"/>
      <c r="CI61" s="34"/>
      <c r="CJ61" s="31" t="s">
        <v>475</v>
      </c>
      <c r="CK61" s="32"/>
      <c r="CL61" s="32"/>
      <c r="CM61" s="33"/>
      <c r="CN61" s="34"/>
      <c r="CO61" s="31" t="s">
        <v>475</v>
      </c>
      <c r="CP61" s="32"/>
      <c r="CQ61" s="32"/>
      <c r="CR61" s="33"/>
      <c r="CS61" s="34"/>
      <c r="CT61" s="31" t="s">
        <v>475</v>
      </c>
      <c r="CU61" s="32"/>
      <c r="CV61" s="32"/>
      <c r="CW61" s="33"/>
      <c r="CX61" s="34"/>
      <c r="CY61" s="31" t="s">
        <v>475</v>
      </c>
      <c r="CZ61" s="32"/>
      <c r="DA61" s="32"/>
      <c r="DB61" s="33"/>
      <c r="DC61" s="34"/>
      <c r="DD61" s="50" t="s">
        <v>475</v>
      </c>
      <c r="DE61" s="51"/>
      <c r="DF61" s="51"/>
      <c r="DG61" s="52"/>
      <c r="DH61" s="53"/>
      <c r="DI61" s="31" t="s">
        <v>475</v>
      </c>
      <c r="DJ61" s="32"/>
      <c r="DK61" s="32"/>
      <c r="DL61" s="33"/>
      <c r="DM61" s="34"/>
      <c r="DN61" s="31" t="s">
        <v>475</v>
      </c>
      <c r="DO61" s="32"/>
      <c r="DP61" s="32"/>
      <c r="DQ61" s="33"/>
      <c r="DR61" s="34"/>
      <c r="DS61" s="31" t="s">
        <v>475</v>
      </c>
      <c r="DT61" s="32"/>
      <c r="DU61" s="32"/>
      <c r="DV61" s="33"/>
      <c r="DW61" s="34"/>
      <c r="DX61" s="31" t="s">
        <v>475</v>
      </c>
      <c r="DY61" s="32"/>
      <c r="DZ61" s="32"/>
      <c r="EA61" s="33"/>
      <c r="EB61" s="34"/>
      <c r="EC61" s="31" t="s">
        <v>475</v>
      </c>
      <c r="ED61" s="32"/>
      <c r="EE61" s="32"/>
      <c r="EF61" s="33"/>
      <c r="EG61" s="34"/>
      <c r="EH61" s="31" t="s">
        <v>475</v>
      </c>
      <c r="EI61" s="32"/>
      <c r="EJ61" s="32"/>
      <c r="EK61" s="33"/>
      <c r="EL61" s="34"/>
      <c r="EM61" s="50" t="s">
        <v>475</v>
      </c>
      <c r="EN61" s="51"/>
      <c r="EO61" s="51"/>
      <c r="EP61" s="52"/>
      <c r="EQ61" s="53"/>
      <c r="ER61" s="31" t="s">
        <v>475</v>
      </c>
      <c r="ES61" s="32"/>
      <c r="ET61" s="32"/>
      <c r="EU61" s="33"/>
      <c r="EV61" s="34"/>
      <c r="EW61" s="31" t="s">
        <v>475</v>
      </c>
      <c r="EX61" s="32"/>
      <c r="EY61" s="32"/>
      <c r="EZ61" s="33"/>
      <c r="FA61" s="34"/>
      <c r="FB61" s="31" t="s">
        <v>475</v>
      </c>
      <c r="FC61" s="32"/>
      <c r="FD61" s="32"/>
      <c r="FE61" s="33"/>
      <c r="FF61" s="34"/>
      <c r="FG61" s="31" t="s">
        <v>475</v>
      </c>
      <c r="FH61" s="32"/>
      <c r="FI61" s="32"/>
      <c r="FJ61" s="33"/>
      <c r="FK61" s="34"/>
    </row>
    <row r="62" spans="1:167" s="4" customFormat="1" ht="26.25" customHeight="1" x14ac:dyDescent="0.25">
      <c r="A62" s="22" t="s">
        <v>66</v>
      </c>
      <c r="B62" s="43" t="s">
        <v>270</v>
      </c>
      <c r="C62" s="58" t="s">
        <v>271</v>
      </c>
      <c r="D62" s="23" t="s">
        <v>430</v>
      </c>
      <c r="E62" s="37">
        <f t="shared" si="70"/>
        <v>20.75</v>
      </c>
      <c r="F62" s="37">
        <f t="shared" si="71"/>
        <v>0.25</v>
      </c>
      <c r="G62" s="37">
        <f t="shared" si="72"/>
        <v>0</v>
      </c>
      <c r="H62" s="24">
        <f t="shared" si="73"/>
        <v>0</v>
      </c>
      <c r="I62" s="24">
        <f t="shared" si="74"/>
        <v>0</v>
      </c>
      <c r="J62" s="24">
        <f t="shared" si="75"/>
        <v>1</v>
      </c>
      <c r="K62" s="24">
        <f t="shared" si="76"/>
        <v>0</v>
      </c>
      <c r="L62" s="38">
        <f t="shared" si="77"/>
        <v>22</v>
      </c>
      <c r="M62" s="24">
        <f t="shared" si="78"/>
        <v>3</v>
      </c>
      <c r="N62" s="24">
        <f t="shared" si="79"/>
        <v>0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>
        <v>1</v>
      </c>
      <c r="S62" s="32"/>
      <c r="T62" s="32"/>
      <c r="U62" s="33"/>
      <c r="V62" s="34"/>
      <c r="W62" s="31">
        <v>1</v>
      </c>
      <c r="X62" s="32"/>
      <c r="Y62" s="32"/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>
        <v>1</v>
      </c>
      <c r="BB62" s="32">
        <v>1</v>
      </c>
      <c r="BC62" s="32"/>
      <c r="BD62" s="33"/>
      <c r="BE62" s="34"/>
      <c r="BF62" s="31">
        <v>1</v>
      </c>
      <c r="BG62" s="32"/>
      <c r="BH62" s="32"/>
      <c r="BI62" s="33"/>
      <c r="BJ62" s="34"/>
      <c r="BK62" s="31">
        <v>1</v>
      </c>
      <c r="BL62" s="32"/>
      <c r="BM62" s="32"/>
      <c r="BN62" s="33"/>
      <c r="BO62" s="34"/>
      <c r="BP62" s="31">
        <v>1</v>
      </c>
      <c r="BQ62" s="32"/>
      <c r="BR62" s="32"/>
      <c r="BS62" s="33"/>
      <c r="BT62" s="34"/>
      <c r="BU62" s="50">
        <v>1</v>
      </c>
      <c r="BV62" s="51"/>
      <c r="BW62" s="51"/>
      <c r="BX62" s="52"/>
      <c r="BY62" s="53"/>
      <c r="BZ62" s="31">
        <v>1</v>
      </c>
      <c r="CA62" s="32"/>
      <c r="CB62" s="32"/>
      <c r="CC62" s="33"/>
      <c r="CD62" s="34"/>
      <c r="CE62" s="31">
        <v>1</v>
      </c>
      <c r="CF62" s="32"/>
      <c r="CG62" s="32"/>
      <c r="CH62" s="33"/>
      <c r="CI62" s="34"/>
      <c r="CJ62" s="31">
        <v>1</v>
      </c>
      <c r="CK62" s="32"/>
      <c r="CL62" s="32"/>
      <c r="CM62" s="33"/>
      <c r="CN62" s="34"/>
      <c r="CO62" s="31" t="s">
        <v>476</v>
      </c>
      <c r="CP62" s="32"/>
      <c r="CQ62" s="32"/>
      <c r="CR62" s="33"/>
      <c r="CS62" s="34"/>
      <c r="CT62" s="31">
        <v>1</v>
      </c>
      <c r="CU62" s="32"/>
      <c r="CV62" s="32"/>
      <c r="CW62" s="33"/>
      <c r="CX62" s="34"/>
      <c r="CY62" s="31">
        <v>1</v>
      </c>
      <c r="CZ62" s="32"/>
      <c r="DA62" s="32"/>
      <c r="DB62" s="33"/>
      <c r="DC62" s="34"/>
      <c r="DD62" s="50">
        <v>1</v>
      </c>
      <c r="DE62" s="51"/>
      <c r="DF62" s="51"/>
      <c r="DG62" s="52"/>
      <c r="DH62" s="53"/>
      <c r="DI62" s="31">
        <v>0.75</v>
      </c>
      <c r="DJ62" s="32"/>
      <c r="DK62" s="32"/>
      <c r="DL62" s="33"/>
      <c r="DM62" s="34"/>
      <c r="DN62" s="31">
        <v>1</v>
      </c>
      <c r="DO62" s="32">
        <v>1</v>
      </c>
      <c r="DP62" s="32"/>
      <c r="DQ62" s="33"/>
      <c r="DR62" s="34"/>
      <c r="DS62" s="31">
        <v>1</v>
      </c>
      <c r="DT62" s="32">
        <v>1</v>
      </c>
      <c r="DU62" s="32"/>
      <c r="DV62" s="33"/>
      <c r="DW62" s="34"/>
      <c r="DX62" s="31"/>
      <c r="DY62" s="32"/>
      <c r="DZ62" s="32"/>
      <c r="EA62" s="33"/>
      <c r="EB62" s="34"/>
      <c r="EC62" s="31"/>
      <c r="ED62" s="32"/>
      <c r="EE62" s="32"/>
      <c r="EF62" s="33"/>
      <c r="EG62" s="34"/>
      <c r="EH62" s="31"/>
      <c r="EI62" s="32"/>
      <c r="EJ62" s="32"/>
      <c r="EK62" s="33"/>
      <c r="EL62" s="34"/>
      <c r="EM62" s="50"/>
      <c r="EN62" s="51"/>
      <c r="EO62" s="51"/>
      <c r="EP62" s="52"/>
      <c r="EQ62" s="53"/>
      <c r="ER62" s="31"/>
      <c r="ES62" s="32"/>
      <c r="ET62" s="32"/>
      <c r="EU62" s="33"/>
      <c r="EV62" s="34"/>
      <c r="EW62" s="31"/>
      <c r="EX62" s="32"/>
      <c r="EY62" s="32"/>
      <c r="EZ62" s="33"/>
      <c r="FA62" s="34"/>
      <c r="FB62" s="31"/>
      <c r="FC62" s="32"/>
      <c r="FD62" s="32"/>
      <c r="FE62" s="33"/>
      <c r="FF62" s="34"/>
      <c r="FG62" s="31"/>
      <c r="FH62" s="32"/>
      <c r="FI62" s="32"/>
      <c r="FJ62" s="33"/>
      <c r="FK62" s="34"/>
    </row>
    <row r="63" spans="1:167" s="4" customFormat="1" ht="26.25" customHeight="1" x14ac:dyDescent="0.25">
      <c r="A63" s="22" t="s">
        <v>67</v>
      </c>
      <c r="B63" s="43" t="s">
        <v>272</v>
      </c>
      <c r="C63" s="58" t="s">
        <v>273</v>
      </c>
      <c r="D63" s="23" t="s">
        <v>431</v>
      </c>
      <c r="E63" s="37">
        <f t="shared" si="70"/>
        <v>14</v>
      </c>
      <c r="F63" s="37">
        <f t="shared" si="71"/>
        <v>8</v>
      </c>
      <c r="G63" s="37">
        <f t="shared" si="72"/>
        <v>1.3333333333333359</v>
      </c>
      <c r="H63" s="24">
        <f t="shared" si="73"/>
        <v>0</v>
      </c>
      <c r="I63" s="24">
        <f t="shared" si="74"/>
        <v>0</v>
      </c>
      <c r="J63" s="24">
        <f t="shared" si="75"/>
        <v>0</v>
      </c>
      <c r="K63" s="24">
        <f t="shared" si="76"/>
        <v>0</v>
      </c>
      <c r="L63" s="38">
        <f t="shared" si="77"/>
        <v>22</v>
      </c>
      <c r="M63" s="24">
        <f t="shared" si="78"/>
        <v>7.25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7.25</v>
      </c>
      <c r="R63" s="31" t="s">
        <v>177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>
        <v>1</v>
      </c>
      <c r="AX63" s="32"/>
      <c r="AY63" s="33"/>
      <c r="AZ63" s="34"/>
      <c r="BA63" s="31" t="s">
        <v>177</v>
      </c>
      <c r="BB63" s="32"/>
      <c r="BC63" s="32"/>
      <c r="BD63" s="33"/>
      <c r="BE63" s="34"/>
      <c r="BF63" s="31">
        <v>1</v>
      </c>
      <c r="BG63" s="32">
        <v>0.75</v>
      </c>
      <c r="BH63" s="32"/>
      <c r="BI63" s="33"/>
      <c r="BJ63" s="34"/>
      <c r="BK63" s="31" t="s">
        <v>177</v>
      </c>
      <c r="BL63" s="32"/>
      <c r="BM63" s="32"/>
      <c r="BN63" s="33"/>
      <c r="BO63" s="34"/>
      <c r="BP63" s="31" t="s">
        <v>177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>
        <v>2</v>
      </c>
      <c r="CG63" s="32"/>
      <c r="CH63" s="33"/>
      <c r="CI63" s="34"/>
      <c r="CJ63" s="31">
        <v>1</v>
      </c>
      <c r="CK63" s="32">
        <v>2</v>
      </c>
      <c r="CL63" s="32"/>
      <c r="CM63" s="33"/>
      <c r="CN63" s="34"/>
      <c r="CO63" s="31" t="s">
        <v>177</v>
      </c>
      <c r="CP63" s="32"/>
      <c r="CQ63" s="32"/>
      <c r="CR63" s="33"/>
      <c r="CS63" s="34"/>
      <c r="CT63" s="31">
        <v>1</v>
      </c>
      <c r="CU63" s="32">
        <v>1</v>
      </c>
      <c r="CV63" s="32"/>
      <c r="CW63" s="33"/>
      <c r="CX63" s="34"/>
      <c r="CY63" s="31">
        <v>1</v>
      </c>
      <c r="CZ63" s="32">
        <v>0.5</v>
      </c>
      <c r="DA63" s="32"/>
      <c r="DB63" s="33"/>
      <c r="DC63" s="34"/>
      <c r="DD63" s="50">
        <v>1</v>
      </c>
      <c r="DE63" s="51"/>
      <c r="DF63" s="51"/>
      <c r="DG63" s="52"/>
      <c r="DH63" s="53"/>
      <c r="DI63" s="31" t="s">
        <v>177</v>
      </c>
      <c r="DJ63" s="32"/>
      <c r="DK63" s="32"/>
      <c r="DL63" s="33"/>
      <c r="DM63" s="34"/>
      <c r="DN63" s="31" t="s">
        <v>177</v>
      </c>
      <c r="DO63" s="32"/>
      <c r="DP63" s="32"/>
      <c r="DQ63" s="33"/>
      <c r="DR63" s="34"/>
      <c r="DS63" s="31" t="s">
        <v>177</v>
      </c>
      <c r="DT63" s="32"/>
      <c r="DU63" s="32"/>
      <c r="DV63" s="33"/>
      <c r="DW63" s="34"/>
      <c r="DX63" s="31"/>
      <c r="DY63" s="32"/>
      <c r="DZ63" s="32"/>
      <c r="EA63" s="33"/>
      <c r="EB63" s="34"/>
      <c r="EC63" s="31"/>
      <c r="ED63" s="32"/>
      <c r="EE63" s="32"/>
      <c r="EF63" s="33"/>
      <c r="EG63" s="34"/>
      <c r="EH63" s="31"/>
      <c r="EI63" s="32"/>
      <c r="EJ63" s="32"/>
      <c r="EK63" s="33"/>
      <c r="EL63" s="34"/>
      <c r="EM63" s="50"/>
      <c r="EN63" s="51"/>
      <c r="EO63" s="51"/>
      <c r="EP63" s="52"/>
      <c r="EQ63" s="53"/>
      <c r="ER63" s="31"/>
      <c r="ES63" s="32"/>
      <c r="ET63" s="32"/>
      <c r="EU63" s="33"/>
      <c r="EV63" s="34"/>
      <c r="EW63" s="31"/>
      <c r="EX63" s="32"/>
      <c r="EY63" s="32"/>
      <c r="EZ63" s="33"/>
      <c r="FA63" s="34"/>
      <c r="FB63" s="31"/>
      <c r="FC63" s="32"/>
      <c r="FD63" s="32"/>
      <c r="FE63" s="33"/>
      <c r="FF63" s="34"/>
      <c r="FG63" s="31"/>
      <c r="FH63" s="32"/>
      <c r="FI63" s="32"/>
      <c r="FJ63" s="33"/>
      <c r="FK63" s="34"/>
    </row>
    <row r="64" spans="1:167" s="4" customFormat="1" ht="26.25" customHeight="1" x14ac:dyDescent="0.25">
      <c r="A64" s="22" t="s">
        <v>68</v>
      </c>
      <c r="B64" s="62" t="s">
        <v>274</v>
      </c>
      <c r="C64" s="63" t="s">
        <v>275</v>
      </c>
      <c r="D64" s="61" t="s">
        <v>432</v>
      </c>
      <c r="E64" s="37">
        <f t="shared" si="70"/>
        <v>5</v>
      </c>
      <c r="F64" s="37">
        <f t="shared" si="71"/>
        <v>0</v>
      </c>
      <c r="G64" s="37">
        <f t="shared" si="72"/>
        <v>0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5</v>
      </c>
      <c r="M64" s="24">
        <f t="shared" si="78"/>
        <v>0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0</v>
      </c>
      <c r="R64" s="31">
        <v>1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/>
      <c r="AR64" s="32"/>
      <c r="AS64" s="32"/>
      <c r="AT64" s="33"/>
      <c r="AU64" s="34"/>
      <c r="AV64" s="31"/>
      <c r="AW64" s="32"/>
      <c r="AX64" s="32"/>
      <c r="AY64" s="33"/>
      <c r="AZ64" s="34"/>
      <c r="BA64" s="31"/>
      <c r="BB64" s="32"/>
      <c r="BC64" s="32"/>
      <c r="BD64" s="33"/>
      <c r="BE64" s="34"/>
      <c r="BF64" s="31"/>
      <c r="BG64" s="32"/>
      <c r="BH64" s="32"/>
      <c r="BI64" s="33"/>
      <c r="BJ64" s="34"/>
      <c r="BK64" s="31"/>
      <c r="BL64" s="32"/>
      <c r="BM64" s="32"/>
      <c r="BN64" s="33"/>
      <c r="BO64" s="34"/>
      <c r="BP64" s="31"/>
      <c r="BQ64" s="32"/>
      <c r="BR64" s="32"/>
      <c r="BS64" s="33"/>
      <c r="BT64" s="34"/>
      <c r="BU64" s="50"/>
      <c r="BV64" s="51"/>
      <c r="BW64" s="51"/>
      <c r="BX64" s="52"/>
      <c r="BY64" s="53"/>
      <c r="BZ64" s="31"/>
      <c r="CA64" s="32"/>
      <c r="CB64" s="32"/>
      <c r="CC64" s="33"/>
      <c r="CD64" s="34"/>
      <c r="CE64" s="31"/>
      <c r="CF64" s="32"/>
      <c r="CG64" s="32"/>
      <c r="CH64" s="33"/>
      <c r="CI64" s="34"/>
      <c r="CJ64" s="31"/>
      <c r="CK64" s="32"/>
      <c r="CL64" s="32"/>
      <c r="CM64" s="33"/>
      <c r="CN64" s="34"/>
      <c r="CO64" s="31"/>
      <c r="CP64" s="32"/>
      <c r="CQ64" s="32"/>
      <c r="CR64" s="33"/>
      <c r="CS64" s="34"/>
      <c r="CT64" s="31"/>
      <c r="CU64" s="32"/>
      <c r="CV64" s="32"/>
      <c r="CW64" s="33"/>
      <c r="CX64" s="34"/>
      <c r="CY64" s="31"/>
      <c r="CZ64" s="32"/>
      <c r="DA64" s="32"/>
      <c r="DB64" s="33"/>
      <c r="DC64" s="34"/>
      <c r="DD64" s="50"/>
      <c r="DE64" s="51"/>
      <c r="DF64" s="51"/>
      <c r="DG64" s="52"/>
      <c r="DH64" s="53"/>
      <c r="DI64" s="31"/>
      <c r="DJ64" s="32"/>
      <c r="DK64" s="32"/>
      <c r="DL64" s="33"/>
      <c r="DM64" s="34"/>
      <c r="DN64" s="31"/>
      <c r="DO64" s="32"/>
      <c r="DP64" s="32"/>
      <c r="DQ64" s="33"/>
      <c r="DR64" s="34"/>
      <c r="DS64" s="31"/>
      <c r="DT64" s="32"/>
      <c r="DU64" s="32"/>
      <c r="DV64" s="33"/>
      <c r="DW64" s="34"/>
      <c r="DX64" s="31"/>
      <c r="DY64" s="32"/>
      <c r="DZ64" s="32"/>
      <c r="EA64" s="33"/>
      <c r="EB64" s="34"/>
      <c r="EC64" s="31"/>
      <c r="ED64" s="32"/>
      <c r="EE64" s="32"/>
      <c r="EF64" s="33"/>
      <c r="EG64" s="34"/>
      <c r="EH64" s="31"/>
      <c r="EI64" s="32"/>
      <c r="EJ64" s="32"/>
      <c r="EK64" s="33"/>
      <c r="EL64" s="34"/>
      <c r="EM64" s="50"/>
      <c r="EN64" s="51"/>
      <c r="EO64" s="51"/>
      <c r="EP64" s="52"/>
      <c r="EQ64" s="53"/>
      <c r="ER64" s="31"/>
      <c r="ES64" s="32"/>
      <c r="ET64" s="32"/>
      <c r="EU64" s="33"/>
      <c r="EV64" s="34"/>
      <c r="EW64" s="31"/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customHeight="1" x14ac:dyDescent="0.25">
      <c r="A65" s="22" t="s">
        <v>69</v>
      </c>
      <c r="B65" s="62" t="s">
        <v>274</v>
      </c>
      <c r="C65" s="63" t="s">
        <v>276</v>
      </c>
      <c r="D65" s="61" t="s">
        <v>433</v>
      </c>
      <c r="E65" s="37">
        <f t="shared" si="70"/>
        <v>0</v>
      </c>
      <c r="F65" s="37">
        <f t="shared" si="71"/>
        <v>1</v>
      </c>
      <c r="G65" s="37">
        <f t="shared" si="72"/>
        <v>0.16666666666666699</v>
      </c>
      <c r="H65" s="24">
        <f t="shared" si="73"/>
        <v>0</v>
      </c>
      <c r="I65" s="24">
        <f t="shared" si="74"/>
        <v>0</v>
      </c>
      <c r="J65" s="24">
        <f t="shared" si="75"/>
        <v>8</v>
      </c>
      <c r="K65" s="24">
        <f t="shared" si="76"/>
        <v>0</v>
      </c>
      <c r="L65" s="38">
        <f t="shared" si="77"/>
        <v>9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 t="s">
        <v>476</v>
      </c>
      <c r="S65" s="32"/>
      <c r="T65" s="32"/>
      <c r="U65" s="33"/>
      <c r="V65" s="34"/>
      <c r="W65" s="31" t="s">
        <v>476</v>
      </c>
      <c r="X65" s="32"/>
      <c r="Y65" s="32"/>
      <c r="Z65" s="33"/>
      <c r="AA65" s="34"/>
      <c r="AB65" s="31" t="s">
        <v>476</v>
      </c>
      <c r="AC65" s="32"/>
      <c r="AD65" s="32"/>
      <c r="AE65" s="33"/>
      <c r="AF65" s="34"/>
      <c r="AG65" s="31" t="s">
        <v>476</v>
      </c>
      <c r="AH65" s="32"/>
      <c r="AI65" s="32"/>
      <c r="AJ65" s="33"/>
      <c r="AK65" s="34"/>
      <c r="AL65" s="50" t="s">
        <v>476</v>
      </c>
      <c r="AM65" s="51"/>
      <c r="AN65" s="51"/>
      <c r="AO65" s="52"/>
      <c r="AP65" s="53"/>
      <c r="AQ65" s="31" t="s">
        <v>476</v>
      </c>
      <c r="AR65" s="32"/>
      <c r="AS65" s="32"/>
      <c r="AT65" s="33"/>
      <c r="AU65" s="34"/>
      <c r="AV65" s="31" t="s">
        <v>476</v>
      </c>
      <c r="AW65" s="32"/>
      <c r="AX65" s="32"/>
      <c r="AY65" s="33"/>
      <c r="AZ65" s="34"/>
      <c r="BA65" s="31" t="s">
        <v>476</v>
      </c>
      <c r="BB65" s="32"/>
      <c r="BC65" s="32"/>
      <c r="BD65" s="33"/>
      <c r="BE65" s="34"/>
      <c r="BF65" s="31" t="s">
        <v>177</v>
      </c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customHeight="1" x14ac:dyDescent="0.25">
      <c r="A66" s="22" t="s">
        <v>70</v>
      </c>
      <c r="B66" s="43" t="s">
        <v>277</v>
      </c>
      <c r="C66" s="58" t="s">
        <v>278</v>
      </c>
      <c r="D66" s="23" t="s">
        <v>434</v>
      </c>
      <c r="E66" s="37">
        <f t="shared" si="70"/>
        <v>19</v>
      </c>
      <c r="F66" s="37">
        <f t="shared" si="71"/>
        <v>2</v>
      </c>
      <c r="G66" s="37">
        <f t="shared" si="72"/>
        <v>0.33333333333333398</v>
      </c>
      <c r="H66" s="24">
        <f t="shared" si="73"/>
        <v>0</v>
      </c>
      <c r="I66" s="24">
        <f t="shared" si="74"/>
        <v>0</v>
      </c>
      <c r="J66" s="24">
        <f t="shared" si="75"/>
        <v>1</v>
      </c>
      <c r="K66" s="24">
        <f t="shared" si="76"/>
        <v>0</v>
      </c>
      <c r="L66" s="38">
        <f t="shared" si="77"/>
        <v>22</v>
      </c>
      <c r="M66" s="24">
        <f t="shared" si="78"/>
        <v>3.75</v>
      </c>
      <c r="N66" s="24">
        <f t="shared" si="79"/>
        <v>1</v>
      </c>
      <c r="O66" s="24">
        <f t="shared" si="80"/>
        <v>0</v>
      </c>
      <c r="P66" s="24">
        <f t="shared" si="81"/>
        <v>0</v>
      </c>
      <c r="Q66" s="35">
        <f t="shared" si="82"/>
        <v>4.75</v>
      </c>
      <c r="R66" s="31">
        <v>1</v>
      </c>
      <c r="S66" s="32"/>
      <c r="T66" s="32"/>
      <c r="U66" s="33"/>
      <c r="V66" s="34"/>
      <c r="W66" s="31">
        <v>1</v>
      </c>
      <c r="X66" s="32"/>
      <c r="Y66" s="32"/>
      <c r="Z66" s="33"/>
      <c r="AA66" s="34"/>
      <c r="AB66" s="31">
        <v>1</v>
      </c>
      <c r="AC66" s="32"/>
      <c r="AD66" s="32"/>
      <c r="AE66" s="33"/>
      <c r="AF66" s="34"/>
      <c r="AG66" s="31">
        <v>1</v>
      </c>
      <c r="AH66" s="32"/>
      <c r="AI66" s="32"/>
      <c r="AJ66" s="33"/>
      <c r="AK66" s="34"/>
      <c r="AL66" s="50">
        <v>1</v>
      </c>
      <c r="AM66" s="51"/>
      <c r="AN66" s="51"/>
      <c r="AO66" s="52"/>
      <c r="AP66" s="53"/>
      <c r="AQ66" s="31">
        <v>1</v>
      </c>
      <c r="AR66" s="32"/>
      <c r="AS66" s="32"/>
      <c r="AT66" s="33"/>
      <c r="AU66" s="34"/>
      <c r="AV66" s="31">
        <v>1</v>
      </c>
      <c r="AW66" s="32">
        <v>0.5</v>
      </c>
      <c r="AX66" s="32"/>
      <c r="AY66" s="33"/>
      <c r="AZ66" s="34"/>
      <c r="BA66" s="31" t="s">
        <v>476</v>
      </c>
      <c r="BB66" s="32"/>
      <c r="BC66" s="32"/>
      <c r="BD66" s="33"/>
      <c r="BE66" s="34"/>
      <c r="BF66" s="31">
        <v>1</v>
      </c>
      <c r="BG66" s="32">
        <v>0.5</v>
      </c>
      <c r="BH66" s="32"/>
      <c r="BI66" s="33"/>
      <c r="BJ66" s="34"/>
      <c r="BK66" s="31">
        <v>1</v>
      </c>
      <c r="BL66" s="32"/>
      <c r="BM66" s="32"/>
      <c r="BN66" s="33"/>
      <c r="BO66" s="34"/>
      <c r="BP66" s="31">
        <v>1</v>
      </c>
      <c r="BQ66" s="32">
        <v>0.5</v>
      </c>
      <c r="BR66" s="32"/>
      <c r="BS66" s="33"/>
      <c r="BT66" s="34"/>
      <c r="BU66" s="50">
        <v>1</v>
      </c>
      <c r="BV66" s="51"/>
      <c r="BW66" s="51"/>
      <c r="BX66" s="52"/>
      <c r="BY66" s="53"/>
      <c r="BZ66" s="31" t="s">
        <v>177</v>
      </c>
      <c r="CA66" s="32"/>
      <c r="CB66" s="32"/>
      <c r="CC66" s="33"/>
      <c r="CD66" s="34"/>
      <c r="CE66" s="31">
        <v>1</v>
      </c>
      <c r="CF66" s="32"/>
      <c r="CG66" s="32"/>
      <c r="CH66" s="33"/>
      <c r="CI66" s="34"/>
      <c r="CJ66" s="31">
        <v>1</v>
      </c>
      <c r="CK66" s="32"/>
      <c r="CL66" s="32"/>
      <c r="CM66" s="33"/>
      <c r="CN66" s="34"/>
      <c r="CO66" s="31">
        <v>1</v>
      </c>
      <c r="CP66" s="32"/>
      <c r="CQ66" s="32"/>
      <c r="CR66" s="33"/>
      <c r="CS66" s="34"/>
      <c r="CT66" s="31">
        <v>1</v>
      </c>
      <c r="CU66" s="32"/>
      <c r="CV66" s="32"/>
      <c r="CW66" s="33"/>
      <c r="CX66" s="34"/>
      <c r="CY66" s="31">
        <v>1</v>
      </c>
      <c r="CZ66" s="32">
        <v>0.25</v>
      </c>
      <c r="DA66" s="32"/>
      <c r="DB66" s="33"/>
      <c r="DC66" s="34"/>
      <c r="DD66" s="50">
        <v>1</v>
      </c>
      <c r="DE66" s="51"/>
      <c r="DF66" s="51"/>
      <c r="DG66" s="52"/>
      <c r="DH66" s="53"/>
      <c r="DI66" s="31" t="s">
        <v>177</v>
      </c>
      <c r="DJ66" s="32"/>
      <c r="DK66" s="32"/>
      <c r="DL66" s="33"/>
      <c r="DM66" s="34"/>
      <c r="DN66" s="31">
        <v>1</v>
      </c>
      <c r="DO66" s="32"/>
      <c r="DP66" s="32"/>
      <c r="DQ66" s="33"/>
      <c r="DR66" s="34"/>
      <c r="DS66" s="31">
        <v>1</v>
      </c>
      <c r="DT66" s="32">
        <v>2</v>
      </c>
      <c r="DU66" s="32">
        <v>1</v>
      </c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customHeight="1" x14ac:dyDescent="0.25">
      <c r="A67" s="22" t="s">
        <v>71</v>
      </c>
      <c r="B67" s="62" t="s">
        <v>279</v>
      </c>
      <c r="C67" s="63" t="s">
        <v>280</v>
      </c>
      <c r="D67" s="61">
        <v>75696636</v>
      </c>
      <c r="E67" s="37">
        <f t="shared" si="70"/>
        <v>3.9699999999999998</v>
      </c>
      <c r="F67" s="37">
        <f t="shared" si="71"/>
        <v>3.0300000000000002</v>
      </c>
      <c r="G67" s="37">
        <f t="shared" si="72"/>
        <v>0.500000000000001</v>
      </c>
      <c r="H67" s="24">
        <f t="shared" si="73"/>
        <v>0</v>
      </c>
      <c r="I67" s="24">
        <f t="shared" si="74"/>
        <v>0</v>
      </c>
      <c r="J67" s="24">
        <f t="shared" si="75"/>
        <v>0</v>
      </c>
      <c r="K67" s="24">
        <f t="shared" si="76"/>
        <v>0</v>
      </c>
      <c r="L67" s="38">
        <f t="shared" si="77"/>
        <v>7</v>
      </c>
      <c r="M67" s="24">
        <f t="shared" si="78"/>
        <v>0.75</v>
      </c>
      <c r="N67" s="24">
        <f t="shared" si="79"/>
        <v>0</v>
      </c>
      <c r="O67" s="24">
        <f t="shared" si="80"/>
        <v>0</v>
      </c>
      <c r="P67" s="24">
        <f t="shared" si="81"/>
        <v>0</v>
      </c>
      <c r="Q67" s="35">
        <f t="shared" si="82"/>
        <v>0.75</v>
      </c>
      <c r="R67" s="31">
        <v>1</v>
      </c>
      <c r="S67" s="32"/>
      <c r="T67" s="32"/>
      <c r="U67" s="33"/>
      <c r="V67" s="34"/>
      <c r="W67" s="31" t="s">
        <v>177</v>
      </c>
      <c r="X67" s="32"/>
      <c r="Y67" s="32"/>
      <c r="Z67" s="33"/>
      <c r="AA67" s="34"/>
      <c r="AB67" s="31">
        <v>0.97</v>
      </c>
      <c r="AC67" s="32"/>
      <c r="AD67" s="32"/>
      <c r="AE67" s="33"/>
      <c r="AF67" s="34"/>
      <c r="AG67" s="31">
        <v>1</v>
      </c>
      <c r="AH67" s="32">
        <v>0.75</v>
      </c>
      <c r="AI67" s="32"/>
      <c r="AJ67" s="33"/>
      <c r="AK67" s="34"/>
      <c r="AL67" s="50">
        <v>1</v>
      </c>
      <c r="AM67" s="51"/>
      <c r="AN67" s="51"/>
      <c r="AO67" s="52"/>
      <c r="AP67" s="53"/>
      <c r="AQ67" s="31" t="s">
        <v>177</v>
      </c>
      <c r="AR67" s="32"/>
      <c r="AS67" s="32"/>
      <c r="AT67" s="33"/>
      <c r="AU67" s="34"/>
      <c r="AV67" s="31" t="s">
        <v>177</v>
      </c>
      <c r="AW67" s="32"/>
      <c r="AX67" s="32"/>
      <c r="AY67" s="33"/>
      <c r="AZ67" s="34"/>
      <c r="BA67" s="31"/>
      <c r="BB67" s="32"/>
      <c r="BC67" s="32"/>
      <c r="BD67" s="33"/>
      <c r="BE67" s="34"/>
      <c r="BF67" s="31"/>
      <c r="BG67" s="32"/>
      <c r="BH67" s="32"/>
      <c r="BI67" s="33"/>
      <c r="BJ67" s="34"/>
      <c r="BK67" s="31"/>
      <c r="BL67" s="32"/>
      <c r="BM67" s="32"/>
      <c r="BN67" s="33"/>
      <c r="BO67" s="34"/>
      <c r="BP67" s="31"/>
      <c r="BQ67" s="32"/>
      <c r="BR67" s="32"/>
      <c r="BS67" s="33"/>
      <c r="BT67" s="34"/>
      <c r="BU67" s="50"/>
      <c r="BV67" s="51"/>
      <c r="BW67" s="51"/>
      <c r="BX67" s="52"/>
      <c r="BY67" s="53"/>
      <c r="BZ67" s="31"/>
      <c r="CA67" s="32"/>
      <c r="CB67" s="32"/>
      <c r="CC67" s="33"/>
      <c r="CD67" s="34"/>
      <c r="CE67" s="31"/>
      <c r="CF67" s="32"/>
      <c r="CG67" s="32"/>
      <c r="CH67" s="33"/>
      <c r="CI67" s="34"/>
      <c r="CJ67" s="31"/>
      <c r="CK67" s="32"/>
      <c r="CL67" s="32"/>
      <c r="CM67" s="33"/>
      <c r="CN67" s="34"/>
      <c r="CO67" s="31"/>
      <c r="CP67" s="32"/>
      <c r="CQ67" s="32"/>
      <c r="CR67" s="33"/>
      <c r="CS67" s="34"/>
      <c r="CT67" s="31"/>
      <c r="CU67" s="32"/>
      <c r="CV67" s="32"/>
      <c r="CW67" s="33"/>
      <c r="CX67" s="34"/>
      <c r="CY67" s="31"/>
      <c r="CZ67" s="32"/>
      <c r="DA67" s="32"/>
      <c r="DB67" s="33"/>
      <c r="DC67" s="34"/>
      <c r="DD67" s="50"/>
      <c r="DE67" s="51"/>
      <c r="DF67" s="51"/>
      <c r="DG67" s="52"/>
      <c r="DH67" s="53"/>
      <c r="DI67" s="31"/>
      <c r="DJ67" s="32"/>
      <c r="DK67" s="32"/>
      <c r="DL67" s="33"/>
      <c r="DM67" s="34"/>
      <c r="DN67" s="31"/>
      <c r="DO67" s="32"/>
      <c r="DP67" s="32"/>
      <c r="DQ67" s="33"/>
      <c r="DR67" s="34"/>
      <c r="DS67" s="31"/>
      <c r="DT67" s="32"/>
      <c r="DU67" s="32"/>
      <c r="DV67" s="33"/>
      <c r="DW67" s="34"/>
      <c r="DX67" s="31"/>
      <c r="DY67" s="32"/>
      <c r="DZ67" s="32"/>
      <c r="EA67" s="33"/>
      <c r="EB67" s="34"/>
      <c r="EC67" s="31"/>
      <c r="ED67" s="32"/>
      <c r="EE67" s="32"/>
      <c r="EF67" s="33"/>
      <c r="EG67" s="34"/>
      <c r="EH67" s="31"/>
      <c r="EI67" s="32"/>
      <c r="EJ67" s="32"/>
      <c r="EK67" s="33"/>
      <c r="EL67" s="34"/>
      <c r="EM67" s="50"/>
      <c r="EN67" s="51"/>
      <c r="EO67" s="51"/>
      <c r="EP67" s="52"/>
      <c r="EQ67" s="53"/>
      <c r="ER67" s="31"/>
      <c r="ES67" s="32"/>
      <c r="ET67" s="32"/>
      <c r="EU67" s="33"/>
      <c r="EV67" s="34"/>
      <c r="EW67" s="31"/>
      <c r="EX67" s="32"/>
      <c r="EY67" s="32"/>
      <c r="EZ67" s="33"/>
      <c r="FA67" s="34"/>
      <c r="FB67" s="31"/>
      <c r="FC67" s="32"/>
      <c r="FD67" s="32"/>
      <c r="FE67" s="33"/>
      <c r="FF67" s="34"/>
      <c r="FG67" s="31"/>
      <c r="FH67" s="32"/>
      <c r="FI67" s="32"/>
      <c r="FJ67" s="33"/>
      <c r="FK67" s="34"/>
    </row>
    <row r="68" spans="1:167" s="4" customFormat="1" ht="26.25" customHeight="1" x14ac:dyDescent="0.25">
      <c r="A68" s="22" t="s">
        <v>72</v>
      </c>
      <c r="B68" s="43" t="s">
        <v>281</v>
      </c>
      <c r="C68" s="58" t="s">
        <v>282</v>
      </c>
      <c r="D68" s="23" t="s">
        <v>435</v>
      </c>
      <c r="E68" s="37">
        <f t="shared" si="70"/>
        <v>18.97</v>
      </c>
      <c r="F68" s="37">
        <f t="shared" si="71"/>
        <v>2.0300000000000011</v>
      </c>
      <c r="G68" s="37">
        <f t="shared" si="72"/>
        <v>0.33333333333333398</v>
      </c>
      <c r="H68" s="24">
        <f t="shared" si="73"/>
        <v>0</v>
      </c>
      <c r="I68" s="24">
        <f t="shared" si="74"/>
        <v>0</v>
      </c>
      <c r="J68" s="24">
        <f t="shared" si="75"/>
        <v>1</v>
      </c>
      <c r="K68" s="24">
        <f t="shared" si="76"/>
        <v>0</v>
      </c>
      <c r="L68" s="38">
        <f t="shared" si="77"/>
        <v>22</v>
      </c>
      <c r="M68" s="24">
        <f t="shared" si="78"/>
        <v>3.5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3.5</v>
      </c>
      <c r="R68" s="31">
        <v>0.97</v>
      </c>
      <c r="S68" s="32"/>
      <c r="T68" s="32"/>
      <c r="U68" s="33"/>
      <c r="V68" s="34"/>
      <c r="W68" s="31">
        <v>1</v>
      </c>
      <c r="X68" s="32"/>
      <c r="Y68" s="32"/>
      <c r="Z68" s="33"/>
      <c r="AA68" s="34"/>
      <c r="AB68" s="31">
        <v>1</v>
      </c>
      <c r="AC68" s="32">
        <v>1</v>
      </c>
      <c r="AD68" s="32"/>
      <c r="AE68" s="33"/>
      <c r="AF68" s="34"/>
      <c r="AG68" s="31">
        <v>1</v>
      </c>
      <c r="AH68" s="32"/>
      <c r="AI68" s="32"/>
      <c r="AJ68" s="33"/>
      <c r="AK68" s="34"/>
      <c r="AL68" s="50">
        <v>1</v>
      </c>
      <c r="AM68" s="51"/>
      <c r="AN68" s="51"/>
      <c r="AO68" s="52"/>
      <c r="AP68" s="53"/>
      <c r="AQ68" s="31">
        <v>1</v>
      </c>
      <c r="AR68" s="32"/>
      <c r="AS68" s="32"/>
      <c r="AT68" s="33"/>
      <c r="AU68" s="34"/>
      <c r="AV68" s="31">
        <v>1</v>
      </c>
      <c r="AW68" s="32"/>
      <c r="AX68" s="32"/>
      <c r="AY68" s="33"/>
      <c r="AZ68" s="34"/>
      <c r="BA68" s="31" t="s">
        <v>476</v>
      </c>
      <c r="BB68" s="32"/>
      <c r="BC68" s="32"/>
      <c r="BD68" s="33"/>
      <c r="BE68" s="34"/>
      <c r="BF68" s="31">
        <v>1</v>
      </c>
      <c r="BG68" s="32">
        <v>1</v>
      </c>
      <c r="BH68" s="32"/>
      <c r="BI68" s="33"/>
      <c r="BJ68" s="34"/>
      <c r="BK68" s="31">
        <v>1</v>
      </c>
      <c r="BL68" s="32"/>
      <c r="BM68" s="32"/>
      <c r="BN68" s="33"/>
      <c r="BO68" s="34"/>
      <c r="BP68" s="31">
        <v>1</v>
      </c>
      <c r="BQ68" s="32"/>
      <c r="BR68" s="32"/>
      <c r="BS68" s="33"/>
      <c r="BT68" s="34"/>
      <c r="BU68" s="50">
        <v>1</v>
      </c>
      <c r="BV68" s="51"/>
      <c r="BW68" s="51"/>
      <c r="BX68" s="52"/>
      <c r="BY68" s="53"/>
      <c r="BZ68" s="31">
        <v>1</v>
      </c>
      <c r="CA68" s="32"/>
      <c r="CB68" s="32"/>
      <c r="CC68" s="33"/>
      <c r="CD68" s="34"/>
      <c r="CE68" s="31">
        <v>1</v>
      </c>
      <c r="CF68" s="32"/>
      <c r="CG68" s="32"/>
      <c r="CH68" s="33"/>
      <c r="CI68" s="34"/>
      <c r="CJ68" s="31">
        <v>1</v>
      </c>
      <c r="CK68" s="32">
        <v>0.75</v>
      </c>
      <c r="CL68" s="32"/>
      <c r="CM68" s="33"/>
      <c r="CN68" s="34"/>
      <c r="CO68" s="31">
        <v>1</v>
      </c>
      <c r="CP68" s="32">
        <v>0.5</v>
      </c>
      <c r="CQ68" s="32"/>
      <c r="CR68" s="33"/>
      <c r="CS68" s="34"/>
      <c r="CT68" s="31" t="s">
        <v>177</v>
      </c>
      <c r="CU68" s="32"/>
      <c r="CV68" s="32"/>
      <c r="CW68" s="33"/>
      <c r="CX68" s="34"/>
      <c r="CY68" s="31">
        <v>1</v>
      </c>
      <c r="CZ68" s="32">
        <v>0.25</v>
      </c>
      <c r="DA68" s="32"/>
      <c r="DB68" s="33"/>
      <c r="DC68" s="34"/>
      <c r="DD68" s="50">
        <v>1</v>
      </c>
      <c r="DE68" s="51"/>
      <c r="DF68" s="51"/>
      <c r="DG68" s="52"/>
      <c r="DH68" s="53"/>
      <c r="DI68" s="31" t="s">
        <v>177</v>
      </c>
      <c r="DJ68" s="32"/>
      <c r="DK68" s="32"/>
      <c r="DL68" s="33"/>
      <c r="DM68" s="34"/>
      <c r="DN68" s="31">
        <v>1</v>
      </c>
      <c r="DO68" s="32"/>
      <c r="DP68" s="32"/>
      <c r="DQ68" s="33"/>
      <c r="DR68" s="34"/>
      <c r="DS68" s="31">
        <v>1</v>
      </c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customHeight="1" x14ac:dyDescent="0.25">
      <c r="A69" s="22" t="s">
        <v>73</v>
      </c>
      <c r="B69" s="43" t="s">
        <v>283</v>
      </c>
      <c r="C69" s="58" t="s">
        <v>284</v>
      </c>
      <c r="D69" s="23" t="s">
        <v>436</v>
      </c>
      <c r="E69" s="37">
        <f t="shared" si="70"/>
        <v>5.97</v>
      </c>
      <c r="F69" s="37">
        <f t="shared" si="71"/>
        <v>1.0300000000000002</v>
      </c>
      <c r="G69" s="37">
        <f t="shared" si="72"/>
        <v>0.16666666666666699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23</v>
      </c>
      <c r="L69" s="38">
        <f t="shared" si="77"/>
        <v>30</v>
      </c>
      <c r="M69" s="24">
        <f t="shared" si="78"/>
        <v>2</v>
      </c>
      <c r="N69" s="24">
        <f t="shared" si="79"/>
        <v>1</v>
      </c>
      <c r="O69" s="24">
        <f t="shared" si="80"/>
        <v>0</v>
      </c>
      <c r="P69" s="24">
        <f t="shared" si="81"/>
        <v>0</v>
      </c>
      <c r="Q69" s="35">
        <f t="shared" si="82"/>
        <v>3</v>
      </c>
      <c r="R69" s="31" t="s">
        <v>177</v>
      </c>
      <c r="S69" s="32"/>
      <c r="T69" s="32"/>
      <c r="U69" s="33"/>
      <c r="V69" s="34"/>
      <c r="W69" s="31">
        <v>1</v>
      </c>
      <c r="X69" s="32">
        <v>2</v>
      </c>
      <c r="Y69" s="32">
        <v>1</v>
      </c>
      <c r="Z69" s="33"/>
      <c r="AA69" s="34"/>
      <c r="AB69" s="31">
        <v>1</v>
      </c>
      <c r="AC69" s="32"/>
      <c r="AD69" s="32"/>
      <c r="AE69" s="33"/>
      <c r="AF69" s="34"/>
      <c r="AG69" s="31">
        <v>0.97</v>
      </c>
      <c r="AH69" s="32"/>
      <c r="AI69" s="32"/>
      <c r="AJ69" s="33"/>
      <c r="AK69" s="34"/>
      <c r="AL69" s="50">
        <v>1</v>
      </c>
      <c r="AM69" s="51"/>
      <c r="AN69" s="51"/>
      <c r="AO69" s="52"/>
      <c r="AP69" s="53"/>
      <c r="AQ69" s="31">
        <v>1</v>
      </c>
      <c r="AR69" s="32"/>
      <c r="AS69" s="32"/>
      <c r="AT69" s="33"/>
      <c r="AU69" s="34"/>
      <c r="AV69" s="31">
        <v>1</v>
      </c>
      <c r="AW69" s="32"/>
      <c r="AX69" s="32"/>
      <c r="AY69" s="33"/>
      <c r="AZ69" s="34"/>
      <c r="BA69" s="31" t="s">
        <v>475</v>
      </c>
      <c r="BB69" s="32"/>
      <c r="BC69" s="32"/>
      <c r="BD69" s="33"/>
      <c r="BE69" s="34"/>
      <c r="BF69" s="31" t="s">
        <v>475</v>
      </c>
      <c r="BG69" s="32"/>
      <c r="BH69" s="32"/>
      <c r="BI69" s="33"/>
      <c r="BJ69" s="34"/>
      <c r="BK69" s="31" t="s">
        <v>475</v>
      </c>
      <c r="BL69" s="32"/>
      <c r="BM69" s="32"/>
      <c r="BN69" s="33"/>
      <c r="BO69" s="34"/>
      <c r="BP69" s="31" t="s">
        <v>475</v>
      </c>
      <c r="BQ69" s="32"/>
      <c r="BR69" s="32"/>
      <c r="BS69" s="33"/>
      <c r="BT69" s="34"/>
      <c r="BU69" s="50" t="s">
        <v>475</v>
      </c>
      <c r="BV69" s="51"/>
      <c r="BW69" s="51"/>
      <c r="BX69" s="52"/>
      <c r="BY69" s="53"/>
      <c r="BZ69" s="31" t="s">
        <v>475</v>
      </c>
      <c r="CA69" s="32"/>
      <c r="CB69" s="32"/>
      <c r="CC69" s="33"/>
      <c r="CD69" s="34"/>
      <c r="CE69" s="31" t="s">
        <v>475</v>
      </c>
      <c r="CF69" s="32"/>
      <c r="CG69" s="32"/>
      <c r="CH69" s="33"/>
      <c r="CI69" s="34"/>
      <c r="CJ69" s="31" t="s">
        <v>475</v>
      </c>
      <c r="CK69" s="32"/>
      <c r="CL69" s="32"/>
      <c r="CM69" s="33"/>
      <c r="CN69" s="34"/>
      <c r="CO69" s="31" t="s">
        <v>475</v>
      </c>
      <c r="CP69" s="32"/>
      <c r="CQ69" s="32"/>
      <c r="CR69" s="33"/>
      <c r="CS69" s="34"/>
      <c r="CT69" s="31" t="s">
        <v>475</v>
      </c>
      <c r="CU69" s="32"/>
      <c r="CV69" s="32"/>
      <c r="CW69" s="33"/>
      <c r="CX69" s="34"/>
      <c r="CY69" s="31" t="s">
        <v>475</v>
      </c>
      <c r="CZ69" s="32"/>
      <c r="DA69" s="32"/>
      <c r="DB69" s="33"/>
      <c r="DC69" s="34"/>
      <c r="DD69" s="50" t="s">
        <v>475</v>
      </c>
      <c r="DE69" s="51"/>
      <c r="DF69" s="51"/>
      <c r="DG69" s="52"/>
      <c r="DH69" s="53"/>
      <c r="DI69" s="31" t="s">
        <v>475</v>
      </c>
      <c r="DJ69" s="32"/>
      <c r="DK69" s="32"/>
      <c r="DL69" s="33"/>
      <c r="DM69" s="34"/>
      <c r="DN69" s="31" t="s">
        <v>475</v>
      </c>
      <c r="DO69" s="32"/>
      <c r="DP69" s="32"/>
      <c r="DQ69" s="33"/>
      <c r="DR69" s="34"/>
      <c r="DS69" s="31" t="s">
        <v>475</v>
      </c>
      <c r="DT69" s="32"/>
      <c r="DU69" s="32"/>
      <c r="DV69" s="33"/>
      <c r="DW69" s="34"/>
      <c r="DX69" s="31" t="s">
        <v>475</v>
      </c>
      <c r="DY69" s="32"/>
      <c r="DZ69" s="32"/>
      <c r="EA69" s="33"/>
      <c r="EB69" s="34"/>
      <c r="EC69" s="31" t="s">
        <v>475</v>
      </c>
      <c r="ED69" s="32"/>
      <c r="EE69" s="32"/>
      <c r="EF69" s="33"/>
      <c r="EG69" s="34"/>
      <c r="EH69" s="31" t="s">
        <v>475</v>
      </c>
      <c r="EI69" s="32"/>
      <c r="EJ69" s="32"/>
      <c r="EK69" s="33"/>
      <c r="EL69" s="34"/>
      <c r="EM69" s="50" t="s">
        <v>475</v>
      </c>
      <c r="EN69" s="51"/>
      <c r="EO69" s="51"/>
      <c r="EP69" s="52"/>
      <c r="EQ69" s="53"/>
      <c r="ER69" s="31" t="s">
        <v>475</v>
      </c>
      <c r="ES69" s="32"/>
      <c r="ET69" s="32"/>
      <c r="EU69" s="33"/>
      <c r="EV69" s="34"/>
      <c r="EW69" s="31" t="s">
        <v>475</v>
      </c>
      <c r="EX69" s="32"/>
      <c r="EY69" s="32"/>
      <c r="EZ69" s="33"/>
      <c r="FA69" s="34"/>
      <c r="FB69" s="31" t="s">
        <v>475</v>
      </c>
      <c r="FC69" s="32"/>
      <c r="FD69" s="32"/>
      <c r="FE69" s="33"/>
      <c r="FF69" s="34"/>
      <c r="FG69" s="31" t="s">
        <v>475</v>
      </c>
      <c r="FH69" s="32"/>
      <c r="FI69" s="32"/>
      <c r="FJ69" s="33"/>
      <c r="FK69" s="34"/>
    </row>
    <row r="70" spans="1:167" s="4" customFormat="1" ht="26.25" customHeight="1" x14ac:dyDescent="0.25">
      <c r="A70" s="22" t="s">
        <v>74</v>
      </c>
      <c r="B70" s="43" t="s">
        <v>285</v>
      </c>
      <c r="C70" s="58" t="s">
        <v>286</v>
      </c>
      <c r="D70" s="23">
        <v>43110559</v>
      </c>
      <c r="E70" s="37">
        <f t="shared" si="70"/>
        <v>7</v>
      </c>
      <c r="F70" s="37">
        <f t="shared" si="71"/>
        <v>0</v>
      </c>
      <c r="G70" s="37">
        <f t="shared" si="72"/>
        <v>0</v>
      </c>
      <c r="H70" s="24">
        <f t="shared" si="73"/>
        <v>0</v>
      </c>
      <c r="I70" s="24">
        <f t="shared" si="74"/>
        <v>0</v>
      </c>
      <c r="J70" s="24">
        <f t="shared" si="75"/>
        <v>0</v>
      </c>
      <c r="K70" s="24">
        <f t="shared" si="76"/>
        <v>23</v>
      </c>
      <c r="L70" s="38">
        <f t="shared" si="77"/>
        <v>30</v>
      </c>
      <c r="M70" s="24">
        <f t="shared" si="78"/>
        <v>8</v>
      </c>
      <c r="N70" s="24">
        <f t="shared" si="79"/>
        <v>4.5</v>
      </c>
      <c r="O70" s="24">
        <f t="shared" si="80"/>
        <v>0</v>
      </c>
      <c r="P70" s="24">
        <f t="shared" si="81"/>
        <v>40</v>
      </c>
      <c r="Q70" s="35">
        <f t="shared" si="82"/>
        <v>52.5</v>
      </c>
      <c r="R70" s="31">
        <v>1</v>
      </c>
      <c r="S70" s="32">
        <v>2</v>
      </c>
      <c r="T70" s="32">
        <v>1</v>
      </c>
      <c r="U70" s="33"/>
      <c r="V70" s="34">
        <v>8</v>
      </c>
      <c r="W70" s="31">
        <v>1</v>
      </c>
      <c r="X70" s="32">
        <v>1</v>
      </c>
      <c r="Y70" s="32"/>
      <c r="Z70" s="33"/>
      <c r="AA70" s="34">
        <v>8</v>
      </c>
      <c r="AB70" s="31">
        <v>1</v>
      </c>
      <c r="AC70" s="32">
        <v>2</v>
      </c>
      <c r="AD70" s="32">
        <v>2</v>
      </c>
      <c r="AE70" s="33"/>
      <c r="AF70" s="34">
        <v>8</v>
      </c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>
        <v>1</v>
      </c>
      <c r="AS70" s="32"/>
      <c r="AT70" s="33"/>
      <c r="AU70" s="34">
        <v>8</v>
      </c>
      <c r="AV70" s="31">
        <v>1</v>
      </c>
      <c r="AW70" s="32">
        <v>2</v>
      </c>
      <c r="AX70" s="32">
        <v>1.5</v>
      </c>
      <c r="AY70" s="33"/>
      <c r="AZ70" s="34">
        <v>8</v>
      </c>
      <c r="BA70" s="31" t="s">
        <v>475</v>
      </c>
      <c r="BB70" s="32"/>
      <c r="BC70" s="32"/>
      <c r="BD70" s="33"/>
      <c r="BE70" s="34"/>
      <c r="BF70" s="31" t="s">
        <v>475</v>
      </c>
      <c r="BG70" s="32"/>
      <c r="BH70" s="32"/>
      <c r="BI70" s="33"/>
      <c r="BJ70" s="34"/>
      <c r="BK70" s="31" t="s">
        <v>475</v>
      </c>
      <c r="BL70" s="32"/>
      <c r="BM70" s="32"/>
      <c r="BN70" s="33"/>
      <c r="BO70" s="34"/>
      <c r="BP70" s="31" t="s">
        <v>475</v>
      </c>
      <c r="BQ70" s="32"/>
      <c r="BR70" s="32"/>
      <c r="BS70" s="33"/>
      <c r="BT70" s="34"/>
      <c r="BU70" s="50" t="s">
        <v>475</v>
      </c>
      <c r="BV70" s="51"/>
      <c r="BW70" s="51"/>
      <c r="BX70" s="52"/>
      <c r="BY70" s="53"/>
      <c r="BZ70" s="31" t="s">
        <v>475</v>
      </c>
      <c r="CA70" s="32"/>
      <c r="CB70" s="32"/>
      <c r="CC70" s="33"/>
      <c r="CD70" s="34"/>
      <c r="CE70" s="31" t="s">
        <v>475</v>
      </c>
      <c r="CF70" s="32"/>
      <c r="CG70" s="32"/>
      <c r="CH70" s="33"/>
      <c r="CI70" s="34"/>
      <c r="CJ70" s="31" t="s">
        <v>475</v>
      </c>
      <c r="CK70" s="32"/>
      <c r="CL70" s="32"/>
      <c r="CM70" s="33"/>
      <c r="CN70" s="34"/>
      <c r="CO70" s="31" t="s">
        <v>475</v>
      </c>
      <c r="CP70" s="32"/>
      <c r="CQ70" s="32"/>
      <c r="CR70" s="33"/>
      <c r="CS70" s="34"/>
      <c r="CT70" s="31" t="s">
        <v>475</v>
      </c>
      <c r="CU70" s="32"/>
      <c r="CV70" s="32"/>
      <c r="CW70" s="33"/>
      <c r="CX70" s="34"/>
      <c r="CY70" s="31" t="s">
        <v>475</v>
      </c>
      <c r="CZ70" s="32"/>
      <c r="DA70" s="32"/>
      <c r="DB70" s="33"/>
      <c r="DC70" s="34"/>
      <c r="DD70" s="50" t="s">
        <v>475</v>
      </c>
      <c r="DE70" s="51"/>
      <c r="DF70" s="51"/>
      <c r="DG70" s="52"/>
      <c r="DH70" s="53"/>
      <c r="DI70" s="31" t="s">
        <v>475</v>
      </c>
      <c r="DJ70" s="32"/>
      <c r="DK70" s="32"/>
      <c r="DL70" s="33"/>
      <c r="DM70" s="34"/>
      <c r="DN70" s="31" t="s">
        <v>475</v>
      </c>
      <c r="DO70" s="32"/>
      <c r="DP70" s="32"/>
      <c r="DQ70" s="33"/>
      <c r="DR70" s="34"/>
      <c r="DS70" s="31" t="s">
        <v>475</v>
      </c>
      <c r="DT70" s="32"/>
      <c r="DU70" s="32"/>
      <c r="DV70" s="33"/>
      <c r="DW70" s="34"/>
      <c r="DX70" s="31" t="s">
        <v>475</v>
      </c>
      <c r="DY70" s="32"/>
      <c r="DZ70" s="32"/>
      <c r="EA70" s="33"/>
      <c r="EB70" s="34"/>
      <c r="EC70" s="31" t="s">
        <v>475</v>
      </c>
      <c r="ED70" s="32"/>
      <c r="EE70" s="32"/>
      <c r="EF70" s="33"/>
      <c r="EG70" s="34"/>
      <c r="EH70" s="31" t="s">
        <v>475</v>
      </c>
      <c r="EI70" s="32"/>
      <c r="EJ70" s="32"/>
      <c r="EK70" s="33"/>
      <c r="EL70" s="34"/>
      <c r="EM70" s="50" t="s">
        <v>475</v>
      </c>
      <c r="EN70" s="51"/>
      <c r="EO70" s="51"/>
      <c r="EP70" s="52"/>
      <c r="EQ70" s="53"/>
      <c r="ER70" s="31" t="s">
        <v>475</v>
      </c>
      <c r="ES70" s="32"/>
      <c r="ET70" s="32"/>
      <c r="EU70" s="33"/>
      <c r="EV70" s="34"/>
      <c r="EW70" s="31" t="s">
        <v>475</v>
      </c>
      <c r="EX70" s="32"/>
      <c r="EY70" s="32"/>
      <c r="EZ70" s="33"/>
      <c r="FA70" s="34"/>
      <c r="FB70" s="31" t="s">
        <v>475</v>
      </c>
      <c r="FC70" s="32"/>
      <c r="FD70" s="32"/>
      <c r="FE70" s="33"/>
      <c r="FF70" s="34"/>
      <c r="FG70" s="31" t="s">
        <v>475</v>
      </c>
      <c r="FH70" s="32"/>
      <c r="FI70" s="32"/>
      <c r="FJ70" s="33"/>
      <c r="FK70" s="34"/>
    </row>
    <row r="71" spans="1:167" s="4" customFormat="1" ht="26.25" customHeight="1" x14ac:dyDescent="0.25">
      <c r="A71" s="22" t="s">
        <v>75</v>
      </c>
      <c r="B71" s="43" t="s">
        <v>287</v>
      </c>
      <c r="C71" s="58" t="s">
        <v>288</v>
      </c>
      <c r="D71" s="23" t="s">
        <v>437</v>
      </c>
      <c r="E71" s="37">
        <f t="shared" si="70"/>
        <v>21.88</v>
      </c>
      <c r="F71" s="37">
        <f t="shared" si="71"/>
        <v>0.12000000000000099</v>
      </c>
      <c r="G71" s="37">
        <f t="shared" si="72"/>
        <v>0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0</v>
      </c>
      <c r="L71" s="38">
        <f t="shared" si="77"/>
        <v>22</v>
      </c>
      <c r="M71" s="24">
        <f t="shared" si="78"/>
        <v>12</v>
      </c>
      <c r="N71" s="24">
        <f t="shared" si="79"/>
        <v>4</v>
      </c>
      <c r="O71" s="24">
        <f t="shared" si="80"/>
        <v>0</v>
      </c>
      <c r="P71" s="24">
        <f t="shared" si="81"/>
        <v>0</v>
      </c>
      <c r="Q71" s="35">
        <f t="shared" si="82"/>
        <v>16</v>
      </c>
      <c r="R71" s="31">
        <v>1</v>
      </c>
      <c r="S71" s="32">
        <v>2</v>
      </c>
      <c r="T71" s="32">
        <v>1</v>
      </c>
      <c r="U71" s="33"/>
      <c r="V71" s="34"/>
      <c r="W71" s="31">
        <v>1</v>
      </c>
      <c r="X71" s="32"/>
      <c r="Y71" s="32"/>
      <c r="Z71" s="33"/>
      <c r="AA71" s="34"/>
      <c r="AB71" s="31">
        <v>1</v>
      </c>
      <c r="AC71" s="32"/>
      <c r="AD71" s="32"/>
      <c r="AE71" s="33"/>
      <c r="AF71" s="34"/>
      <c r="AG71" s="31">
        <v>1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>
        <v>1</v>
      </c>
      <c r="BB71" s="32">
        <v>2</v>
      </c>
      <c r="BC71" s="32">
        <v>1</v>
      </c>
      <c r="BD71" s="33"/>
      <c r="BE71" s="34"/>
      <c r="BF71" s="31">
        <v>1</v>
      </c>
      <c r="BG71" s="32">
        <v>2</v>
      </c>
      <c r="BH71" s="32">
        <v>1</v>
      </c>
      <c r="BI71" s="33"/>
      <c r="BJ71" s="34"/>
      <c r="BK71" s="31">
        <v>1</v>
      </c>
      <c r="BL71" s="32">
        <v>2</v>
      </c>
      <c r="BM71" s="32"/>
      <c r="BN71" s="33"/>
      <c r="BO71" s="34"/>
      <c r="BP71" s="31">
        <v>1</v>
      </c>
      <c r="BQ71" s="32"/>
      <c r="BR71" s="32"/>
      <c r="BS71" s="33"/>
      <c r="BT71" s="34"/>
      <c r="BU71" s="50">
        <v>1</v>
      </c>
      <c r="BV71" s="51"/>
      <c r="BW71" s="51"/>
      <c r="BX71" s="52"/>
      <c r="BY71" s="53"/>
      <c r="BZ71" s="31">
        <v>1</v>
      </c>
      <c r="CA71" s="32"/>
      <c r="CB71" s="32"/>
      <c r="CC71" s="33"/>
      <c r="CD71" s="34"/>
      <c r="CE71" s="31">
        <v>1</v>
      </c>
      <c r="CF71" s="32">
        <v>2</v>
      </c>
      <c r="CG71" s="32"/>
      <c r="CH71" s="33"/>
      <c r="CI71" s="34"/>
      <c r="CJ71" s="31">
        <v>1</v>
      </c>
      <c r="CK71" s="32">
        <v>2</v>
      </c>
      <c r="CL71" s="32">
        <v>1</v>
      </c>
      <c r="CM71" s="33"/>
      <c r="CN71" s="34"/>
      <c r="CO71" s="31">
        <v>1</v>
      </c>
      <c r="CP71" s="32"/>
      <c r="CQ71" s="32"/>
      <c r="CR71" s="33"/>
      <c r="CS71" s="34"/>
      <c r="CT71" s="31">
        <v>1</v>
      </c>
      <c r="CU71" s="32"/>
      <c r="CV71" s="32"/>
      <c r="CW71" s="33"/>
      <c r="CX71" s="34"/>
      <c r="CY71" s="31">
        <v>1</v>
      </c>
      <c r="CZ71" s="32"/>
      <c r="DA71" s="32"/>
      <c r="DB71" s="33"/>
      <c r="DC71" s="34"/>
      <c r="DD71" s="50">
        <v>1</v>
      </c>
      <c r="DE71" s="51"/>
      <c r="DF71" s="51"/>
      <c r="DG71" s="52"/>
      <c r="DH71" s="53"/>
      <c r="DI71" s="31">
        <v>0.88</v>
      </c>
      <c r="DJ71" s="32"/>
      <c r="DK71" s="32"/>
      <c r="DL71" s="33"/>
      <c r="DM71" s="34"/>
      <c r="DN71" s="31">
        <v>1</v>
      </c>
      <c r="DO71" s="32"/>
      <c r="DP71" s="32"/>
      <c r="DQ71" s="33"/>
      <c r="DR71" s="34"/>
      <c r="DS71" s="31">
        <v>1</v>
      </c>
      <c r="DT71" s="32"/>
      <c r="DU71" s="32"/>
      <c r="DV71" s="33"/>
      <c r="DW71" s="34"/>
      <c r="DX71" s="31"/>
      <c r="DY71" s="32"/>
      <c r="DZ71" s="32"/>
      <c r="EA71" s="33"/>
      <c r="EB71" s="34"/>
      <c r="EC71" s="31"/>
      <c r="ED71" s="32"/>
      <c r="EE71" s="32"/>
      <c r="EF71" s="33"/>
      <c r="EG71" s="34"/>
      <c r="EH71" s="31"/>
      <c r="EI71" s="32"/>
      <c r="EJ71" s="32"/>
      <c r="EK71" s="33"/>
      <c r="EL71" s="34"/>
      <c r="EM71" s="50"/>
      <c r="EN71" s="51"/>
      <c r="EO71" s="51"/>
      <c r="EP71" s="52"/>
      <c r="EQ71" s="53"/>
      <c r="ER71" s="31"/>
      <c r="ES71" s="32"/>
      <c r="ET71" s="32"/>
      <c r="EU71" s="33"/>
      <c r="EV71" s="34"/>
      <c r="EW71" s="31"/>
      <c r="EX71" s="32"/>
      <c r="EY71" s="32"/>
      <c r="EZ71" s="33"/>
      <c r="FA71" s="34"/>
      <c r="FB71" s="31"/>
      <c r="FC71" s="32"/>
      <c r="FD71" s="32"/>
      <c r="FE71" s="33"/>
      <c r="FF71" s="34"/>
      <c r="FG71" s="31"/>
      <c r="FH71" s="32"/>
      <c r="FI71" s="32"/>
      <c r="FJ71" s="33"/>
      <c r="FK71" s="34"/>
    </row>
    <row r="72" spans="1:167" s="4" customFormat="1" ht="26.25" customHeight="1" x14ac:dyDescent="0.25">
      <c r="A72" s="22" t="s">
        <v>76</v>
      </c>
      <c r="B72" s="43" t="s">
        <v>289</v>
      </c>
      <c r="C72" s="58" t="s">
        <v>290</v>
      </c>
      <c r="D72" s="23">
        <v>72420619</v>
      </c>
      <c r="E72" s="37">
        <f t="shared" si="70"/>
        <v>20.380000000000003</v>
      </c>
      <c r="F72" s="37">
        <f t="shared" si="71"/>
        <v>0.61999999999999744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1</v>
      </c>
      <c r="K72" s="24">
        <f t="shared" si="76"/>
        <v>0</v>
      </c>
      <c r="L72" s="38">
        <f t="shared" si="77"/>
        <v>22</v>
      </c>
      <c r="M72" s="24">
        <f t="shared" si="78"/>
        <v>2.5</v>
      </c>
      <c r="N72" s="24">
        <f t="shared" si="79"/>
        <v>0</v>
      </c>
      <c r="O72" s="24">
        <f t="shared" si="80"/>
        <v>0</v>
      </c>
      <c r="P72" s="24">
        <f t="shared" si="81"/>
        <v>0</v>
      </c>
      <c r="Q72" s="35">
        <f t="shared" si="82"/>
        <v>2.5</v>
      </c>
      <c r="R72" s="31">
        <v>1</v>
      </c>
      <c r="S72" s="32"/>
      <c r="T72" s="32"/>
      <c r="U72" s="33"/>
      <c r="V72" s="34"/>
      <c r="W72" s="31">
        <v>1</v>
      </c>
      <c r="X72" s="32"/>
      <c r="Y72" s="32"/>
      <c r="Z72" s="33"/>
      <c r="AA72" s="34"/>
      <c r="AB72" s="31">
        <v>1</v>
      </c>
      <c r="AC72" s="32"/>
      <c r="AD72" s="32"/>
      <c r="AE72" s="33"/>
      <c r="AF72" s="34"/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/>
      <c r="AS72" s="32"/>
      <c r="AT72" s="33"/>
      <c r="AU72" s="34"/>
      <c r="AV72" s="31">
        <v>1</v>
      </c>
      <c r="AW72" s="32"/>
      <c r="AX72" s="32"/>
      <c r="AY72" s="33"/>
      <c r="AZ72" s="34"/>
      <c r="BA72" s="31">
        <v>1</v>
      </c>
      <c r="BB72" s="32"/>
      <c r="BC72" s="32"/>
      <c r="BD72" s="33"/>
      <c r="BE72" s="34"/>
      <c r="BF72" s="31" t="s">
        <v>476</v>
      </c>
      <c r="BG72" s="32"/>
      <c r="BH72" s="32"/>
      <c r="BI72" s="33"/>
      <c r="BJ72" s="34"/>
      <c r="BK72" s="31">
        <v>1</v>
      </c>
      <c r="BL72" s="32"/>
      <c r="BM72" s="32"/>
      <c r="BN72" s="33"/>
      <c r="BO72" s="34"/>
      <c r="BP72" s="31">
        <v>1</v>
      </c>
      <c r="BQ72" s="32"/>
      <c r="BR72" s="32"/>
      <c r="BS72" s="33"/>
      <c r="BT72" s="34"/>
      <c r="BU72" s="50">
        <v>1</v>
      </c>
      <c r="BV72" s="51"/>
      <c r="BW72" s="51"/>
      <c r="BX72" s="52"/>
      <c r="BY72" s="53"/>
      <c r="BZ72" s="31">
        <v>1</v>
      </c>
      <c r="CA72" s="32"/>
      <c r="CB72" s="32"/>
      <c r="CC72" s="33"/>
      <c r="CD72" s="34"/>
      <c r="CE72" s="31">
        <v>0.88</v>
      </c>
      <c r="CF72" s="32"/>
      <c r="CG72" s="32"/>
      <c r="CH72" s="33"/>
      <c r="CI72" s="34"/>
      <c r="CJ72" s="31">
        <v>1</v>
      </c>
      <c r="CK72" s="32"/>
      <c r="CL72" s="32"/>
      <c r="CM72" s="33"/>
      <c r="CN72" s="34"/>
      <c r="CO72" s="31">
        <v>1</v>
      </c>
      <c r="CP72" s="32"/>
      <c r="CQ72" s="32"/>
      <c r="CR72" s="33"/>
      <c r="CS72" s="34"/>
      <c r="CT72" s="31">
        <v>0.75</v>
      </c>
      <c r="CU72" s="32"/>
      <c r="CV72" s="32"/>
      <c r="CW72" s="33"/>
      <c r="CX72" s="34"/>
      <c r="CY72" s="31">
        <v>1</v>
      </c>
      <c r="CZ72" s="32">
        <v>0.5</v>
      </c>
      <c r="DA72" s="32"/>
      <c r="DB72" s="33"/>
      <c r="DC72" s="34"/>
      <c r="DD72" s="50">
        <v>1</v>
      </c>
      <c r="DE72" s="51"/>
      <c r="DF72" s="51"/>
      <c r="DG72" s="52"/>
      <c r="DH72" s="53"/>
      <c r="DI72" s="31">
        <v>0.75</v>
      </c>
      <c r="DJ72" s="32"/>
      <c r="DK72" s="32"/>
      <c r="DL72" s="33"/>
      <c r="DM72" s="34"/>
      <c r="DN72" s="31">
        <v>1</v>
      </c>
      <c r="DO72" s="32">
        <v>1</v>
      </c>
      <c r="DP72" s="32"/>
      <c r="DQ72" s="33"/>
      <c r="DR72" s="34"/>
      <c r="DS72" s="31">
        <v>1</v>
      </c>
      <c r="DT72" s="32">
        <v>1</v>
      </c>
      <c r="DU72" s="32"/>
      <c r="DV72" s="33"/>
      <c r="DW72" s="34"/>
      <c r="DX72" s="31"/>
      <c r="DY72" s="32"/>
      <c r="DZ72" s="32"/>
      <c r="EA72" s="33"/>
      <c r="EB72" s="34"/>
      <c r="EC72" s="31"/>
      <c r="ED72" s="32"/>
      <c r="EE72" s="32"/>
      <c r="EF72" s="33"/>
      <c r="EG72" s="34"/>
      <c r="EH72" s="31"/>
      <c r="EI72" s="32"/>
      <c r="EJ72" s="32"/>
      <c r="EK72" s="33"/>
      <c r="EL72" s="34"/>
      <c r="EM72" s="50"/>
      <c r="EN72" s="51"/>
      <c r="EO72" s="51"/>
      <c r="EP72" s="52"/>
      <c r="EQ72" s="53"/>
      <c r="ER72" s="31"/>
      <c r="ES72" s="32"/>
      <c r="ET72" s="32"/>
      <c r="EU72" s="33"/>
      <c r="EV72" s="34"/>
      <c r="EW72" s="31"/>
      <c r="EX72" s="32"/>
      <c r="EY72" s="32"/>
      <c r="EZ72" s="33"/>
      <c r="FA72" s="34"/>
      <c r="FB72" s="31"/>
      <c r="FC72" s="32"/>
      <c r="FD72" s="32"/>
      <c r="FE72" s="33"/>
      <c r="FF72" s="34"/>
      <c r="FG72" s="31"/>
      <c r="FH72" s="32"/>
      <c r="FI72" s="32"/>
      <c r="FJ72" s="33"/>
      <c r="FK72" s="34"/>
    </row>
    <row r="73" spans="1:167" s="4" customFormat="1" ht="26.25" customHeight="1" x14ac:dyDescent="0.25">
      <c r="A73" s="22" t="s">
        <v>77</v>
      </c>
      <c r="B73" s="43" t="s">
        <v>291</v>
      </c>
      <c r="C73" s="58" t="s">
        <v>292</v>
      </c>
      <c r="D73" s="23" t="s">
        <v>438</v>
      </c>
      <c r="E73" s="37">
        <f t="shared" si="70"/>
        <v>21</v>
      </c>
      <c r="F73" s="37">
        <f t="shared" si="71"/>
        <v>0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22</v>
      </c>
      <c r="M73" s="24">
        <f t="shared" si="78"/>
        <v>0.25</v>
      </c>
      <c r="N73" s="24">
        <f t="shared" si="79"/>
        <v>0</v>
      </c>
      <c r="O73" s="24">
        <f t="shared" si="80"/>
        <v>0</v>
      </c>
      <c r="P73" s="24">
        <f t="shared" si="81"/>
        <v>24</v>
      </c>
      <c r="Q73" s="35">
        <f t="shared" si="82"/>
        <v>24.25</v>
      </c>
      <c r="R73" s="31">
        <v>1</v>
      </c>
      <c r="S73" s="32"/>
      <c r="T73" s="32"/>
      <c r="U73" s="33"/>
      <c r="V73" s="34">
        <v>8</v>
      </c>
      <c r="W73" s="31">
        <v>1</v>
      </c>
      <c r="X73" s="32"/>
      <c r="Y73" s="32"/>
      <c r="Z73" s="33"/>
      <c r="AA73" s="34">
        <v>8</v>
      </c>
      <c r="AB73" s="31">
        <v>1</v>
      </c>
      <c r="AC73" s="32"/>
      <c r="AD73" s="32"/>
      <c r="AE73" s="33"/>
      <c r="AF73" s="34">
        <v>8</v>
      </c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 t="s">
        <v>476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/>
      <c r="BC73" s="32"/>
      <c r="BD73" s="33"/>
      <c r="BE73" s="34"/>
      <c r="BF73" s="31">
        <v>1</v>
      </c>
      <c r="BG73" s="32"/>
      <c r="BH73" s="32"/>
      <c r="BI73" s="33"/>
      <c r="BJ73" s="34"/>
      <c r="BK73" s="31">
        <v>1</v>
      </c>
      <c r="BL73" s="32"/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/>
      <c r="CG73" s="32"/>
      <c r="CH73" s="33"/>
      <c r="CI73" s="34"/>
      <c r="CJ73" s="31">
        <v>1</v>
      </c>
      <c r="CK73" s="32"/>
      <c r="CL73" s="32"/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>
        <v>0.25</v>
      </c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1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/>
      <c r="DY73" s="32"/>
      <c r="DZ73" s="32"/>
      <c r="EA73" s="33"/>
      <c r="EB73" s="34"/>
      <c r="EC73" s="31"/>
      <c r="ED73" s="32"/>
      <c r="EE73" s="32"/>
      <c r="EF73" s="33"/>
      <c r="EG73" s="34"/>
      <c r="EH73" s="31"/>
      <c r="EI73" s="32"/>
      <c r="EJ73" s="32"/>
      <c r="EK73" s="33"/>
      <c r="EL73" s="34"/>
      <c r="EM73" s="50"/>
      <c r="EN73" s="51"/>
      <c r="EO73" s="51"/>
      <c r="EP73" s="52"/>
      <c r="EQ73" s="53"/>
      <c r="ER73" s="31"/>
      <c r="ES73" s="32"/>
      <c r="ET73" s="32"/>
      <c r="EU73" s="33"/>
      <c r="EV73" s="34"/>
      <c r="EW73" s="31"/>
      <c r="EX73" s="32"/>
      <c r="EY73" s="32"/>
      <c r="EZ73" s="33"/>
      <c r="FA73" s="34"/>
      <c r="FB73" s="31"/>
      <c r="FC73" s="32"/>
      <c r="FD73" s="32"/>
      <c r="FE73" s="33"/>
      <c r="FF73" s="34"/>
      <c r="FG73" s="31"/>
      <c r="FH73" s="32"/>
      <c r="FI73" s="32"/>
      <c r="FJ73" s="33"/>
      <c r="FK73" s="34"/>
    </row>
    <row r="74" spans="1:167" s="4" customFormat="1" ht="26.25" customHeight="1" x14ac:dyDescent="0.25">
      <c r="A74" s="22" t="s">
        <v>78</v>
      </c>
      <c r="B74" s="67" t="s">
        <v>293</v>
      </c>
      <c r="C74" s="69" t="s">
        <v>294</v>
      </c>
      <c r="D74" s="61" t="s">
        <v>439</v>
      </c>
      <c r="E74" s="37">
        <f t="shared" si="70"/>
        <v>8</v>
      </c>
      <c r="F74" s="37">
        <f t="shared" si="71"/>
        <v>2</v>
      </c>
      <c r="G74" s="37">
        <f t="shared" si="72"/>
        <v>0.33333333333333398</v>
      </c>
      <c r="H74" s="24">
        <f t="shared" si="73"/>
        <v>0</v>
      </c>
      <c r="I74" s="24">
        <f t="shared" si="74"/>
        <v>0</v>
      </c>
      <c r="J74" s="24">
        <f t="shared" si="75"/>
        <v>2</v>
      </c>
      <c r="K74" s="24">
        <f t="shared" si="76"/>
        <v>0</v>
      </c>
      <c r="L74" s="38">
        <f t="shared" si="77"/>
        <v>12</v>
      </c>
      <c r="M74" s="24">
        <f t="shared" si="78"/>
        <v>0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0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 t="s">
        <v>177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 t="s">
        <v>476</v>
      </c>
      <c r="BB74" s="32"/>
      <c r="BC74" s="32"/>
      <c r="BD74" s="33"/>
      <c r="BE74" s="34"/>
      <c r="BF74" s="31">
        <v>1</v>
      </c>
      <c r="BG74" s="32"/>
      <c r="BH74" s="32"/>
      <c r="BI74" s="33"/>
      <c r="BJ74" s="34"/>
      <c r="BK74" s="31" t="s">
        <v>476</v>
      </c>
      <c r="BL74" s="32"/>
      <c r="BM74" s="32"/>
      <c r="BN74" s="33"/>
      <c r="BO74" s="34"/>
      <c r="BP74" s="31" t="s">
        <v>177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/>
      <c r="CA74" s="32"/>
      <c r="CB74" s="32"/>
      <c r="CC74" s="33"/>
      <c r="CD74" s="34"/>
      <c r="CE74" s="31"/>
      <c r="CF74" s="32"/>
      <c r="CG74" s="32"/>
      <c r="CH74" s="33"/>
      <c r="CI74" s="34"/>
      <c r="CJ74" s="31"/>
      <c r="CK74" s="32"/>
      <c r="CL74" s="32"/>
      <c r="CM74" s="33"/>
      <c r="CN74" s="34"/>
      <c r="CO74" s="31"/>
      <c r="CP74" s="32"/>
      <c r="CQ74" s="32"/>
      <c r="CR74" s="33"/>
      <c r="CS74" s="34"/>
      <c r="CT74" s="31"/>
      <c r="CU74" s="32"/>
      <c r="CV74" s="32"/>
      <c r="CW74" s="33"/>
      <c r="CX74" s="34"/>
      <c r="CY74" s="31"/>
      <c r="CZ74" s="32"/>
      <c r="DA74" s="32"/>
      <c r="DB74" s="33"/>
      <c r="DC74" s="34"/>
      <c r="DD74" s="50"/>
      <c r="DE74" s="51"/>
      <c r="DF74" s="51"/>
      <c r="DG74" s="52"/>
      <c r="DH74" s="53"/>
      <c r="DI74" s="31"/>
      <c r="DJ74" s="32"/>
      <c r="DK74" s="32"/>
      <c r="DL74" s="33"/>
      <c r="DM74" s="34"/>
      <c r="DN74" s="31"/>
      <c r="DO74" s="32"/>
      <c r="DP74" s="32"/>
      <c r="DQ74" s="33"/>
      <c r="DR74" s="34"/>
      <c r="DS74" s="31"/>
      <c r="DT74" s="32"/>
      <c r="DU74" s="32"/>
      <c r="DV74" s="33"/>
      <c r="DW74" s="34"/>
      <c r="DX74" s="31"/>
      <c r="DY74" s="32"/>
      <c r="DZ74" s="32"/>
      <c r="EA74" s="33"/>
      <c r="EB74" s="34"/>
      <c r="EC74" s="31"/>
      <c r="ED74" s="32"/>
      <c r="EE74" s="32"/>
      <c r="EF74" s="33"/>
      <c r="EG74" s="34"/>
      <c r="EH74" s="31"/>
      <c r="EI74" s="32"/>
      <c r="EJ74" s="32"/>
      <c r="EK74" s="33"/>
      <c r="EL74" s="34"/>
      <c r="EM74" s="50"/>
      <c r="EN74" s="51"/>
      <c r="EO74" s="51"/>
      <c r="EP74" s="52"/>
      <c r="EQ74" s="53"/>
      <c r="ER74" s="31"/>
      <c r="ES74" s="32"/>
      <c r="ET74" s="32"/>
      <c r="EU74" s="33"/>
      <c r="EV74" s="34"/>
      <c r="EW74" s="31"/>
      <c r="EX74" s="32"/>
      <c r="EY74" s="32"/>
      <c r="EZ74" s="33"/>
      <c r="FA74" s="34"/>
      <c r="FB74" s="31"/>
      <c r="FC74" s="32"/>
      <c r="FD74" s="32"/>
      <c r="FE74" s="33"/>
      <c r="FF74" s="34"/>
      <c r="FG74" s="31"/>
      <c r="FH74" s="32"/>
      <c r="FI74" s="32"/>
      <c r="FJ74" s="33"/>
      <c r="FK74" s="34"/>
    </row>
    <row r="75" spans="1:167" s="4" customFormat="1" ht="26.25" customHeight="1" x14ac:dyDescent="0.25">
      <c r="A75" s="22" t="s">
        <v>79</v>
      </c>
      <c r="B75" s="43" t="s">
        <v>295</v>
      </c>
      <c r="C75" s="58" t="s">
        <v>296</v>
      </c>
      <c r="D75" s="59">
        <v>47401534</v>
      </c>
      <c r="E75" s="37">
        <f t="shared" si="70"/>
        <v>15.75</v>
      </c>
      <c r="F75" s="37">
        <f t="shared" si="71"/>
        <v>0.25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0</v>
      </c>
      <c r="K75" s="24">
        <f t="shared" si="76"/>
        <v>6</v>
      </c>
      <c r="L75" s="38">
        <f t="shared" si="77"/>
        <v>22</v>
      </c>
      <c r="M75" s="24">
        <f t="shared" si="78"/>
        <v>0</v>
      </c>
      <c r="N75" s="24">
        <f t="shared" si="79"/>
        <v>0</v>
      </c>
      <c r="O75" s="24">
        <f t="shared" si="80"/>
        <v>0</v>
      </c>
      <c r="P75" s="24">
        <f t="shared" si="81"/>
        <v>80</v>
      </c>
      <c r="Q75" s="35">
        <f t="shared" si="82"/>
        <v>80</v>
      </c>
      <c r="R75" s="31" t="s">
        <v>475</v>
      </c>
      <c r="S75" s="32"/>
      <c r="T75" s="32"/>
      <c r="U75" s="33"/>
      <c r="V75" s="34"/>
      <c r="W75" s="31" t="s">
        <v>475</v>
      </c>
      <c r="X75" s="32"/>
      <c r="Y75" s="32"/>
      <c r="Z75" s="33"/>
      <c r="AA75" s="34"/>
      <c r="AB75" s="31" t="s">
        <v>475</v>
      </c>
      <c r="AC75" s="32"/>
      <c r="AD75" s="32"/>
      <c r="AE75" s="33"/>
      <c r="AF75" s="34"/>
      <c r="AG75" s="31" t="s">
        <v>475</v>
      </c>
      <c r="AH75" s="32"/>
      <c r="AI75" s="32"/>
      <c r="AJ75" s="33"/>
      <c r="AK75" s="34"/>
      <c r="AL75" s="50" t="s">
        <v>475</v>
      </c>
      <c r="AM75" s="51"/>
      <c r="AN75" s="51"/>
      <c r="AO75" s="52"/>
      <c r="AP75" s="53"/>
      <c r="AQ75" s="31" t="s">
        <v>475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>
        <v>8</v>
      </c>
      <c r="BA75" s="31">
        <v>1</v>
      </c>
      <c r="BB75" s="32"/>
      <c r="BC75" s="32"/>
      <c r="BD75" s="33"/>
      <c r="BE75" s="34">
        <v>8</v>
      </c>
      <c r="BF75" s="31">
        <v>1</v>
      </c>
      <c r="BG75" s="32"/>
      <c r="BH75" s="32"/>
      <c r="BI75" s="33"/>
      <c r="BJ75" s="34">
        <v>8</v>
      </c>
      <c r="BK75" s="31">
        <v>1</v>
      </c>
      <c r="BL75" s="32"/>
      <c r="BM75" s="32"/>
      <c r="BN75" s="33"/>
      <c r="BO75" s="34">
        <v>8</v>
      </c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>
        <v>8</v>
      </c>
      <c r="BZ75" s="31">
        <v>1</v>
      </c>
      <c r="CA75" s="32"/>
      <c r="CB75" s="32"/>
      <c r="CC75" s="33"/>
      <c r="CD75" s="34">
        <v>8</v>
      </c>
      <c r="CE75" s="31">
        <v>1</v>
      </c>
      <c r="CF75" s="32"/>
      <c r="CG75" s="32"/>
      <c r="CH75" s="33"/>
      <c r="CI75" s="34">
        <v>8</v>
      </c>
      <c r="CJ75" s="31">
        <v>1</v>
      </c>
      <c r="CK75" s="32"/>
      <c r="CL75" s="32"/>
      <c r="CM75" s="33"/>
      <c r="CN75" s="34">
        <v>8</v>
      </c>
      <c r="CO75" s="31">
        <v>1</v>
      </c>
      <c r="CP75" s="32"/>
      <c r="CQ75" s="32"/>
      <c r="CR75" s="33"/>
      <c r="CS75" s="34">
        <v>8</v>
      </c>
      <c r="CT75" s="31">
        <v>1</v>
      </c>
      <c r="CU75" s="32"/>
      <c r="CV75" s="32"/>
      <c r="CW75" s="33"/>
      <c r="CX75" s="34">
        <v>8</v>
      </c>
      <c r="CY75" s="31">
        <v>1</v>
      </c>
      <c r="CZ75" s="32"/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0.75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/>
      <c r="DY75" s="32"/>
      <c r="DZ75" s="32"/>
      <c r="EA75" s="33"/>
      <c r="EB75" s="34"/>
      <c r="EC75" s="31"/>
      <c r="ED75" s="32"/>
      <c r="EE75" s="32"/>
      <c r="EF75" s="33"/>
      <c r="EG75" s="34"/>
      <c r="EH75" s="31"/>
      <c r="EI75" s="32"/>
      <c r="EJ75" s="32"/>
      <c r="EK75" s="33"/>
      <c r="EL75" s="34"/>
      <c r="EM75" s="50"/>
      <c r="EN75" s="51"/>
      <c r="EO75" s="51"/>
      <c r="EP75" s="52"/>
      <c r="EQ75" s="53"/>
      <c r="ER75" s="31"/>
      <c r="ES75" s="32"/>
      <c r="ET75" s="32"/>
      <c r="EU75" s="33"/>
      <c r="EV75" s="34"/>
      <c r="EW75" s="31"/>
      <c r="EX75" s="32"/>
      <c r="EY75" s="32"/>
      <c r="EZ75" s="33"/>
      <c r="FA75" s="34"/>
      <c r="FB75" s="31"/>
      <c r="FC75" s="32"/>
      <c r="FD75" s="32"/>
      <c r="FE75" s="33"/>
      <c r="FF75" s="34"/>
      <c r="FG75" s="31"/>
      <c r="FH75" s="32"/>
      <c r="FI75" s="32"/>
      <c r="FJ75" s="33"/>
      <c r="FK75" s="34"/>
    </row>
    <row r="76" spans="1:167" s="4" customFormat="1" ht="26.25" customHeight="1" x14ac:dyDescent="0.25">
      <c r="A76" s="22" t="s">
        <v>80</v>
      </c>
      <c r="B76" s="43" t="s">
        <v>297</v>
      </c>
      <c r="C76" s="58" t="s">
        <v>201</v>
      </c>
      <c r="D76" s="23" t="s">
        <v>440</v>
      </c>
      <c r="E76" s="37">
        <f t="shared" ref="E76:E107" si="83">SUMIF($R$11:$FK$11,"T",R76:FK76)</f>
        <v>19.75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1.25</v>
      </c>
      <c r="G76" s="37">
        <f t="shared" ref="G76:G107" si="85">+COUNTIF(R76:FK76,"F")*0.166666666666667</f>
        <v>0.16666666666666699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1</v>
      </c>
      <c r="K76" s="24">
        <f t="shared" ref="K76:K107" si="89">COUNTIF(R76:FK76,"V")</f>
        <v>0</v>
      </c>
      <c r="L76" s="38">
        <f t="shared" ref="L76:L107" si="90">+E76+F76+H76+I76+J76+K76</f>
        <v>22</v>
      </c>
      <c r="M76" s="24">
        <f t="shared" ref="M76:M107" si="91">SUMIF($R$11:$FK$11,$M$11,R76:FK76)</f>
        <v>0.5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0.5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>
        <v>1</v>
      </c>
      <c r="AC76" s="32">
        <v>0.25</v>
      </c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>
        <v>1</v>
      </c>
      <c r="BL76" s="32"/>
      <c r="BM76" s="32"/>
      <c r="BN76" s="33"/>
      <c r="BO76" s="34"/>
      <c r="BP76" s="31">
        <v>1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>
        <v>1</v>
      </c>
      <c r="CA76" s="32"/>
      <c r="CB76" s="32"/>
      <c r="CC76" s="33"/>
      <c r="CD76" s="34"/>
      <c r="CE76" s="31">
        <v>1</v>
      </c>
      <c r="CF76" s="32"/>
      <c r="CG76" s="32"/>
      <c r="CH76" s="33"/>
      <c r="CI76" s="34"/>
      <c r="CJ76" s="31">
        <v>1</v>
      </c>
      <c r="CK76" s="32"/>
      <c r="CL76" s="32"/>
      <c r="CM76" s="33"/>
      <c r="CN76" s="34"/>
      <c r="CO76" s="31">
        <v>1</v>
      </c>
      <c r="CP76" s="32"/>
      <c r="CQ76" s="32"/>
      <c r="CR76" s="33"/>
      <c r="CS76" s="34"/>
      <c r="CT76" s="31">
        <v>1</v>
      </c>
      <c r="CU76" s="32"/>
      <c r="CV76" s="32"/>
      <c r="CW76" s="33"/>
      <c r="CX76" s="34"/>
      <c r="CY76" s="31" t="s">
        <v>177</v>
      </c>
      <c r="CZ76" s="32"/>
      <c r="DA76" s="32"/>
      <c r="DB76" s="33"/>
      <c r="DC76" s="34"/>
      <c r="DD76" s="50">
        <v>1</v>
      </c>
      <c r="DE76" s="51"/>
      <c r="DF76" s="51"/>
      <c r="DG76" s="52"/>
      <c r="DH76" s="53"/>
      <c r="DI76" s="31">
        <v>0.75</v>
      </c>
      <c r="DJ76" s="32"/>
      <c r="DK76" s="32"/>
      <c r="DL76" s="33"/>
      <c r="DM76" s="34"/>
      <c r="DN76" s="31">
        <v>1</v>
      </c>
      <c r="DO76" s="32">
        <v>0.25</v>
      </c>
      <c r="DP76" s="32"/>
      <c r="DQ76" s="33"/>
      <c r="DR76" s="34"/>
      <c r="DS76" s="31">
        <v>1</v>
      </c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customHeight="1" x14ac:dyDescent="0.25">
      <c r="A77" s="22" t="s">
        <v>81</v>
      </c>
      <c r="B77" s="43" t="s">
        <v>298</v>
      </c>
      <c r="C77" s="58" t="s">
        <v>299</v>
      </c>
      <c r="D77" s="23" t="s">
        <v>441</v>
      </c>
      <c r="E77" s="37">
        <f t="shared" si="83"/>
        <v>19.97</v>
      </c>
      <c r="F77" s="37">
        <f t="shared" si="84"/>
        <v>1.0300000000000011</v>
      </c>
      <c r="G77" s="37">
        <f t="shared" si="85"/>
        <v>0.16666666666666699</v>
      </c>
      <c r="H77" s="24">
        <f t="shared" si="86"/>
        <v>0</v>
      </c>
      <c r="I77" s="24">
        <f t="shared" si="87"/>
        <v>0</v>
      </c>
      <c r="J77" s="24">
        <f t="shared" si="88"/>
        <v>1</v>
      </c>
      <c r="K77" s="24">
        <f t="shared" si="89"/>
        <v>0</v>
      </c>
      <c r="L77" s="38">
        <f t="shared" si="90"/>
        <v>22</v>
      </c>
      <c r="M77" s="24">
        <f t="shared" si="91"/>
        <v>13.5</v>
      </c>
      <c r="N77" s="24">
        <f t="shared" si="92"/>
        <v>2</v>
      </c>
      <c r="O77" s="24">
        <f t="shared" si="93"/>
        <v>0</v>
      </c>
      <c r="P77" s="24">
        <f t="shared" si="94"/>
        <v>48</v>
      </c>
      <c r="Q77" s="35">
        <f t="shared" si="95"/>
        <v>63.5</v>
      </c>
      <c r="R77" s="31">
        <v>1</v>
      </c>
      <c r="S77" s="32">
        <v>2</v>
      </c>
      <c r="T77" s="32"/>
      <c r="U77" s="33"/>
      <c r="V77" s="34"/>
      <c r="W77" s="31">
        <v>1</v>
      </c>
      <c r="X77" s="32">
        <v>0.5</v>
      </c>
      <c r="Y77" s="32"/>
      <c r="Z77" s="33"/>
      <c r="AA77" s="34"/>
      <c r="AB77" s="31">
        <v>1</v>
      </c>
      <c r="AC77" s="32">
        <v>2</v>
      </c>
      <c r="AD77" s="32"/>
      <c r="AE77" s="33"/>
      <c r="AF77" s="34"/>
      <c r="AG77" s="31">
        <v>1</v>
      </c>
      <c r="AH77" s="32">
        <v>0.5</v>
      </c>
      <c r="AI77" s="32"/>
      <c r="AJ77" s="33"/>
      <c r="AK77" s="34"/>
      <c r="AL77" s="50">
        <v>1</v>
      </c>
      <c r="AM77" s="51"/>
      <c r="AN77" s="51"/>
      <c r="AO77" s="52"/>
      <c r="AP77" s="53"/>
      <c r="AQ77" s="31">
        <v>1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/>
      <c r="BA77" s="31">
        <v>1</v>
      </c>
      <c r="BB77" s="32"/>
      <c r="BC77" s="32"/>
      <c r="BD77" s="33"/>
      <c r="BE77" s="34"/>
      <c r="BF77" s="31">
        <v>1</v>
      </c>
      <c r="BG77" s="32"/>
      <c r="BH77" s="32"/>
      <c r="BI77" s="33"/>
      <c r="BJ77" s="34"/>
      <c r="BK77" s="31">
        <v>1</v>
      </c>
      <c r="BL77" s="32">
        <v>0.5</v>
      </c>
      <c r="BM77" s="32"/>
      <c r="BN77" s="33"/>
      <c r="BO77" s="34"/>
      <c r="BP77" s="31">
        <v>0.97</v>
      </c>
      <c r="BQ77" s="32"/>
      <c r="BR77" s="32"/>
      <c r="BS77" s="33"/>
      <c r="BT77" s="34"/>
      <c r="BU77" s="50">
        <v>1</v>
      </c>
      <c r="BV77" s="51">
        <v>1</v>
      </c>
      <c r="BW77" s="51"/>
      <c r="BX77" s="52"/>
      <c r="BY77" s="53">
        <v>8</v>
      </c>
      <c r="BZ77" s="31">
        <v>1</v>
      </c>
      <c r="CA77" s="32">
        <v>1</v>
      </c>
      <c r="CB77" s="32"/>
      <c r="CC77" s="33"/>
      <c r="CD77" s="34">
        <v>8</v>
      </c>
      <c r="CE77" s="31">
        <v>1</v>
      </c>
      <c r="CF77" s="32">
        <v>2</v>
      </c>
      <c r="CG77" s="32">
        <v>1</v>
      </c>
      <c r="CH77" s="33"/>
      <c r="CI77" s="34">
        <v>8</v>
      </c>
      <c r="CJ77" s="31">
        <v>1</v>
      </c>
      <c r="CK77" s="32">
        <v>1</v>
      </c>
      <c r="CL77" s="32"/>
      <c r="CM77" s="33"/>
      <c r="CN77" s="34">
        <v>8</v>
      </c>
      <c r="CO77" s="31">
        <v>1</v>
      </c>
      <c r="CP77" s="32">
        <v>2</v>
      </c>
      <c r="CQ77" s="32">
        <v>1</v>
      </c>
      <c r="CR77" s="33"/>
      <c r="CS77" s="34">
        <v>8</v>
      </c>
      <c r="CT77" s="31" t="s">
        <v>177</v>
      </c>
      <c r="CU77" s="32"/>
      <c r="CV77" s="32"/>
      <c r="CW77" s="33"/>
      <c r="CX77" s="34"/>
      <c r="CY77" s="31">
        <v>1</v>
      </c>
      <c r="CZ77" s="32"/>
      <c r="DA77" s="32"/>
      <c r="DB77" s="33"/>
      <c r="DC77" s="34"/>
      <c r="DD77" s="50">
        <v>1</v>
      </c>
      <c r="DE77" s="51">
        <v>1</v>
      </c>
      <c r="DF77" s="51"/>
      <c r="DG77" s="52"/>
      <c r="DH77" s="53">
        <v>8</v>
      </c>
      <c r="DI77" s="31" t="s">
        <v>476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/>
      <c r="DY77" s="32"/>
      <c r="DZ77" s="32"/>
      <c r="EA77" s="33"/>
      <c r="EB77" s="34"/>
      <c r="EC77" s="31"/>
      <c r="ED77" s="32"/>
      <c r="EE77" s="32"/>
      <c r="EF77" s="33"/>
      <c r="EG77" s="34"/>
      <c r="EH77" s="31"/>
      <c r="EI77" s="32"/>
      <c r="EJ77" s="32"/>
      <c r="EK77" s="33"/>
      <c r="EL77" s="34"/>
      <c r="EM77" s="50"/>
      <c r="EN77" s="51"/>
      <c r="EO77" s="51"/>
      <c r="EP77" s="52"/>
      <c r="EQ77" s="53"/>
      <c r="ER77" s="31"/>
      <c r="ES77" s="32"/>
      <c r="ET77" s="32"/>
      <c r="EU77" s="33"/>
      <c r="EV77" s="34"/>
      <c r="EW77" s="31"/>
      <c r="EX77" s="32"/>
      <c r="EY77" s="32"/>
      <c r="EZ77" s="33"/>
      <c r="FA77" s="34"/>
      <c r="FB77" s="31"/>
      <c r="FC77" s="32"/>
      <c r="FD77" s="32"/>
      <c r="FE77" s="33"/>
      <c r="FF77" s="34"/>
      <c r="FG77" s="31"/>
      <c r="FH77" s="32"/>
      <c r="FI77" s="32"/>
      <c r="FJ77" s="33"/>
      <c r="FK77" s="34"/>
    </row>
    <row r="78" spans="1:167" s="4" customFormat="1" ht="26.25" customHeight="1" x14ac:dyDescent="0.25">
      <c r="A78" s="22" t="s">
        <v>82</v>
      </c>
      <c r="B78" s="43" t="s">
        <v>300</v>
      </c>
      <c r="C78" s="58" t="s">
        <v>301</v>
      </c>
      <c r="D78" s="23" t="s">
        <v>442</v>
      </c>
      <c r="E78" s="37">
        <f t="shared" si="83"/>
        <v>19.850000000000001</v>
      </c>
      <c r="F78" s="37">
        <f t="shared" si="84"/>
        <v>1.1499999999999986</v>
      </c>
      <c r="G78" s="37">
        <f t="shared" si="85"/>
        <v>0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22</v>
      </c>
      <c r="M78" s="24">
        <f t="shared" si="91"/>
        <v>2.75</v>
      </c>
      <c r="N78" s="24">
        <f t="shared" si="92"/>
        <v>0</v>
      </c>
      <c r="O78" s="24">
        <f t="shared" si="93"/>
        <v>0</v>
      </c>
      <c r="P78" s="24">
        <f t="shared" si="94"/>
        <v>8</v>
      </c>
      <c r="Q78" s="35">
        <f t="shared" si="95"/>
        <v>10.75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>
        <v>0.5</v>
      </c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>
        <v>8</v>
      </c>
      <c r="AV78" s="31">
        <v>1</v>
      </c>
      <c r="AW78" s="32"/>
      <c r="AX78" s="32"/>
      <c r="AY78" s="33"/>
      <c r="AZ78" s="34"/>
      <c r="BA78" s="31">
        <v>1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 t="s">
        <v>476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0.97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>
        <v>0.13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1</v>
      </c>
      <c r="DP78" s="32"/>
      <c r="DQ78" s="33"/>
      <c r="DR78" s="34"/>
      <c r="DS78" s="31">
        <v>1</v>
      </c>
      <c r="DT78" s="32">
        <v>1</v>
      </c>
      <c r="DU78" s="32"/>
      <c r="DV78" s="33"/>
      <c r="DW78" s="34"/>
      <c r="DX78" s="31"/>
      <c r="DY78" s="32"/>
      <c r="DZ78" s="32"/>
      <c r="EA78" s="33"/>
      <c r="EB78" s="34"/>
      <c r="EC78" s="31"/>
      <c r="ED78" s="32"/>
      <c r="EE78" s="32"/>
      <c r="EF78" s="33"/>
      <c r="EG78" s="34"/>
      <c r="EH78" s="31"/>
      <c r="EI78" s="32"/>
      <c r="EJ78" s="32"/>
      <c r="EK78" s="33"/>
      <c r="EL78" s="34"/>
      <c r="EM78" s="50"/>
      <c r="EN78" s="51"/>
      <c r="EO78" s="51"/>
      <c r="EP78" s="52"/>
      <c r="EQ78" s="53"/>
      <c r="ER78" s="31"/>
      <c r="ES78" s="32"/>
      <c r="ET78" s="32"/>
      <c r="EU78" s="33"/>
      <c r="EV78" s="34"/>
      <c r="EW78" s="31"/>
      <c r="EX78" s="32"/>
      <c r="EY78" s="32"/>
      <c r="EZ78" s="33"/>
      <c r="FA78" s="34"/>
      <c r="FB78" s="31"/>
      <c r="FC78" s="32"/>
      <c r="FD78" s="32"/>
      <c r="FE78" s="33"/>
      <c r="FF78" s="34"/>
      <c r="FG78" s="31"/>
      <c r="FH78" s="32"/>
      <c r="FI78" s="32"/>
      <c r="FJ78" s="33"/>
      <c r="FK78" s="34"/>
    </row>
    <row r="79" spans="1:167" s="4" customFormat="1" ht="26.25" customHeight="1" x14ac:dyDescent="0.25">
      <c r="A79" s="22" t="s">
        <v>83</v>
      </c>
      <c r="B79" s="43" t="s">
        <v>300</v>
      </c>
      <c r="C79" s="58" t="s">
        <v>302</v>
      </c>
      <c r="D79" s="23">
        <v>15427651</v>
      </c>
      <c r="E79" s="37">
        <f t="shared" si="83"/>
        <v>22</v>
      </c>
      <c r="F79" s="37">
        <f t="shared" si="84"/>
        <v>0</v>
      </c>
      <c r="G79" s="37">
        <f t="shared" si="85"/>
        <v>0</v>
      </c>
      <c r="H79" s="24">
        <f t="shared" si="86"/>
        <v>0</v>
      </c>
      <c r="I79" s="24">
        <f t="shared" si="87"/>
        <v>0</v>
      </c>
      <c r="J79" s="24">
        <f t="shared" si="88"/>
        <v>0</v>
      </c>
      <c r="K79" s="24">
        <f t="shared" si="89"/>
        <v>0</v>
      </c>
      <c r="L79" s="38">
        <f t="shared" si="90"/>
        <v>22</v>
      </c>
      <c r="M79" s="24">
        <f t="shared" si="91"/>
        <v>16</v>
      </c>
      <c r="N79" s="24">
        <f t="shared" si="92"/>
        <v>8</v>
      </c>
      <c r="O79" s="24">
        <f t="shared" si="93"/>
        <v>0</v>
      </c>
      <c r="P79" s="24">
        <f t="shared" si="94"/>
        <v>152</v>
      </c>
      <c r="Q79" s="35">
        <f t="shared" si="95"/>
        <v>176</v>
      </c>
      <c r="R79" s="31">
        <v>1</v>
      </c>
      <c r="S79" s="32">
        <v>2</v>
      </c>
      <c r="T79" s="32">
        <v>2</v>
      </c>
      <c r="U79" s="33"/>
      <c r="V79" s="34">
        <v>8</v>
      </c>
      <c r="W79" s="31">
        <v>1</v>
      </c>
      <c r="X79" s="32">
        <v>2</v>
      </c>
      <c r="Y79" s="32">
        <v>1</v>
      </c>
      <c r="Z79" s="33"/>
      <c r="AA79" s="34">
        <v>8</v>
      </c>
      <c r="AB79" s="31">
        <v>1</v>
      </c>
      <c r="AC79" s="32"/>
      <c r="AD79" s="32"/>
      <c r="AE79" s="33"/>
      <c r="AF79" s="34">
        <v>8</v>
      </c>
      <c r="AG79" s="31">
        <v>1</v>
      </c>
      <c r="AH79" s="32"/>
      <c r="AI79" s="32"/>
      <c r="AJ79" s="33"/>
      <c r="AK79" s="34"/>
      <c r="AL79" s="50">
        <v>1</v>
      </c>
      <c r="AM79" s="51"/>
      <c r="AN79" s="51"/>
      <c r="AO79" s="52"/>
      <c r="AP79" s="53">
        <v>8</v>
      </c>
      <c r="AQ79" s="31">
        <v>1</v>
      </c>
      <c r="AR79" s="32"/>
      <c r="AS79" s="32"/>
      <c r="AT79" s="33"/>
      <c r="AU79" s="34">
        <v>8</v>
      </c>
      <c r="AV79" s="31">
        <v>1</v>
      </c>
      <c r="AW79" s="32"/>
      <c r="AX79" s="32"/>
      <c r="AY79" s="33"/>
      <c r="AZ79" s="34">
        <v>8</v>
      </c>
      <c r="BA79" s="31">
        <v>1</v>
      </c>
      <c r="BB79" s="32">
        <v>2</v>
      </c>
      <c r="BC79" s="32">
        <v>1</v>
      </c>
      <c r="BD79" s="33"/>
      <c r="BE79" s="34">
        <v>8</v>
      </c>
      <c r="BF79" s="31">
        <v>1</v>
      </c>
      <c r="BG79" s="32"/>
      <c r="BH79" s="32"/>
      <c r="BI79" s="33"/>
      <c r="BJ79" s="34">
        <v>8</v>
      </c>
      <c r="BK79" s="31">
        <v>1</v>
      </c>
      <c r="BL79" s="32">
        <v>2</v>
      </c>
      <c r="BM79" s="32">
        <v>2</v>
      </c>
      <c r="BN79" s="33"/>
      <c r="BO79" s="34">
        <v>8</v>
      </c>
      <c r="BP79" s="31">
        <v>1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/>
      <c r="CL79" s="32"/>
      <c r="CM79" s="33"/>
      <c r="CN79" s="34">
        <v>8</v>
      </c>
      <c r="CO79" s="31">
        <v>1</v>
      </c>
      <c r="CP79" s="32">
        <v>1</v>
      </c>
      <c r="CQ79" s="32"/>
      <c r="CR79" s="33"/>
      <c r="CS79" s="34">
        <v>8</v>
      </c>
      <c r="CT79" s="31">
        <v>1</v>
      </c>
      <c r="CU79" s="32">
        <v>2</v>
      </c>
      <c r="CV79" s="32">
        <v>1</v>
      </c>
      <c r="CW79" s="33"/>
      <c r="CX79" s="34">
        <v>8</v>
      </c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>
        <v>1</v>
      </c>
      <c r="DJ79" s="32"/>
      <c r="DK79" s="32"/>
      <c r="DL79" s="33"/>
      <c r="DM79" s="34">
        <v>8</v>
      </c>
      <c r="DN79" s="31">
        <v>1</v>
      </c>
      <c r="DO79" s="32"/>
      <c r="DP79" s="32"/>
      <c r="DQ79" s="33"/>
      <c r="DR79" s="34">
        <v>8</v>
      </c>
      <c r="DS79" s="31">
        <v>1</v>
      </c>
      <c r="DT79" s="32"/>
      <c r="DU79" s="32"/>
      <c r="DV79" s="33"/>
      <c r="DW79" s="34">
        <v>8</v>
      </c>
      <c r="DX79" s="31"/>
      <c r="DY79" s="32"/>
      <c r="DZ79" s="32"/>
      <c r="EA79" s="33"/>
      <c r="EB79" s="34"/>
      <c r="EC79" s="31"/>
      <c r="ED79" s="32"/>
      <c r="EE79" s="32"/>
      <c r="EF79" s="33"/>
      <c r="EG79" s="34"/>
      <c r="EH79" s="31"/>
      <c r="EI79" s="32"/>
      <c r="EJ79" s="32"/>
      <c r="EK79" s="33"/>
      <c r="EL79" s="34"/>
      <c r="EM79" s="50"/>
      <c r="EN79" s="51"/>
      <c r="EO79" s="51"/>
      <c r="EP79" s="52"/>
      <c r="EQ79" s="53"/>
      <c r="ER79" s="31"/>
      <c r="ES79" s="32"/>
      <c r="ET79" s="32"/>
      <c r="EU79" s="33"/>
      <c r="EV79" s="34"/>
      <c r="EW79" s="31"/>
      <c r="EX79" s="32"/>
      <c r="EY79" s="32"/>
      <c r="EZ79" s="33"/>
      <c r="FA79" s="34"/>
      <c r="FB79" s="31"/>
      <c r="FC79" s="32"/>
      <c r="FD79" s="32"/>
      <c r="FE79" s="33"/>
      <c r="FF79" s="34"/>
      <c r="FG79" s="31"/>
      <c r="FH79" s="32"/>
      <c r="FI79" s="32"/>
      <c r="FJ79" s="33"/>
      <c r="FK79" s="34"/>
    </row>
    <row r="80" spans="1:167" s="4" customFormat="1" ht="26.25" customHeight="1" x14ac:dyDescent="0.25">
      <c r="A80" s="22" t="s">
        <v>84</v>
      </c>
      <c r="B80" s="43" t="s">
        <v>303</v>
      </c>
      <c r="C80" s="58" t="s">
        <v>304</v>
      </c>
      <c r="D80" s="23">
        <v>75325472</v>
      </c>
      <c r="E80" s="37">
        <f t="shared" si="83"/>
        <v>22</v>
      </c>
      <c r="F80" s="37">
        <f t="shared" si="84"/>
        <v>0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0</v>
      </c>
      <c r="K80" s="24">
        <f t="shared" si="89"/>
        <v>0</v>
      </c>
      <c r="L80" s="38">
        <f t="shared" si="90"/>
        <v>22</v>
      </c>
      <c r="M80" s="24">
        <f t="shared" si="91"/>
        <v>7.75</v>
      </c>
      <c r="N80" s="24">
        <f t="shared" si="92"/>
        <v>2</v>
      </c>
      <c r="O80" s="24">
        <f t="shared" si="93"/>
        <v>0</v>
      </c>
      <c r="P80" s="24">
        <f t="shared" si="94"/>
        <v>24</v>
      </c>
      <c r="Q80" s="35">
        <f t="shared" si="95"/>
        <v>33.75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/>
      <c r="AD80" s="32"/>
      <c r="AE80" s="33"/>
      <c r="AF80" s="34"/>
      <c r="AG80" s="31">
        <v>1</v>
      </c>
      <c r="AH80" s="32">
        <v>1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/>
      <c r="AV80" s="31">
        <v>1</v>
      </c>
      <c r="AW80" s="32">
        <v>2</v>
      </c>
      <c r="AX80" s="32">
        <v>1</v>
      </c>
      <c r="AY80" s="33"/>
      <c r="AZ80" s="34"/>
      <c r="BA80" s="31">
        <v>1</v>
      </c>
      <c r="BB80" s="32">
        <v>1</v>
      </c>
      <c r="BC80" s="32"/>
      <c r="BD80" s="33"/>
      <c r="BE80" s="34"/>
      <c r="BF80" s="31">
        <v>1</v>
      </c>
      <c r="BG80" s="32">
        <v>0.25</v>
      </c>
      <c r="BH80" s="32"/>
      <c r="BI80" s="33"/>
      <c r="BJ80" s="34"/>
      <c r="BK80" s="31">
        <v>1</v>
      </c>
      <c r="BL80" s="32">
        <v>0.5</v>
      </c>
      <c r="BM80" s="32"/>
      <c r="BN80" s="33"/>
      <c r="BO80" s="34"/>
      <c r="BP80" s="31">
        <v>1</v>
      </c>
      <c r="BQ80" s="32">
        <v>2</v>
      </c>
      <c r="BR80" s="32">
        <v>1</v>
      </c>
      <c r="BS80" s="33"/>
      <c r="BT80" s="34"/>
      <c r="BU80" s="50">
        <v>1</v>
      </c>
      <c r="BV80" s="51"/>
      <c r="BW80" s="51"/>
      <c r="BX80" s="52"/>
      <c r="BY80" s="53"/>
      <c r="BZ80" s="31">
        <v>1</v>
      </c>
      <c r="CA80" s="32">
        <v>0.5</v>
      </c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1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>
        <v>0.5</v>
      </c>
      <c r="CV80" s="32"/>
      <c r="CW80" s="33"/>
      <c r="CX80" s="34"/>
      <c r="CY80" s="31">
        <v>1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1</v>
      </c>
      <c r="DJ80" s="32"/>
      <c r="DK80" s="32"/>
      <c r="DL80" s="33"/>
      <c r="DM80" s="34">
        <v>8</v>
      </c>
      <c r="DN80" s="31">
        <v>1</v>
      </c>
      <c r="DO80" s="32"/>
      <c r="DP80" s="32"/>
      <c r="DQ80" s="33"/>
      <c r="DR80" s="34">
        <v>8</v>
      </c>
      <c r="DS80" s="31">
        <v>1</v>
      </c>
      <c r="DT80" s="32"/>
      <c r="DU80" s="32"/>
      <c r="DV80" s="33"/>
      <c r="DW80" s="34">
        <v>8</v>
      </c>
      <c r="DX80" s="31"/>
      <c r="DY80" s="32"/>
      <c r="DZ80" s="32"/>
      <c r="EA80" s="33"/>
      <c r="EB80" s="34"/>
      <c r="EC80" s="31"/>
      <c r="ED80" s="32"/>
      <c r="EE80" s="32"/>
      <c r="EF80" s="33"/>
      <c r="EG80" s="34"/>
      <c r="EH80" s="31"/>
      <c r="EI80" s="32"/>
      <c r="EJ80" s="32"/>
      <c r="EK80" s="33"/>
      <c r="EL80" s="34"/>
      <c r="EM80" s="50"/>
      <c r="EN80" s="51"/>
      <c r="EO80" s="51"/>
      <c r="EP80" s="52"/>
      <c r="EQ80" s="53"/>
      <c r="ER80" s="31"/>
      <c r="ES80" s="32"/>
      <c r="ET80" s="32"/>
      <c r="EU80" s="33"/>
      <c r="EV80" s="34"/>
      <c r="EW80" s="31"/>
      <c r="EX80" s="32"/>
      <c r="EY80" s="32"/>
      <c r="EZ80" s="33"/>
      <c r="FA80" s="34"/>
      <c r="FB80" s="31"/>
      <c r="FC80" s="32"/>
      <c r="FD80" s="32"/>
      <c r="FE80" s="33"/>
      <c r="FF80" s="34"/>
      <c r="FG80" s="31"/>
      <c r="FH80" s="32"/>
      <c r="FI80" s="32"/>
      <c r="FJ80" s="33"/>
      <c r="FK80" s="34"/>
    </row>
    <row r="81" spans="1:167" s="4" customFormat="1" ht="26.25" customHeight="1" x14ac:dyDescent="0.25">
      <c r="A81" s="22" t="s">
        <v>85</v>
      </c>
      <c r="B81" s="43" t="s">
        <v>305</v>
      </c>
      <c r="C81" s="58" t="s">
        <v>306</v>
      </c>
      <c r="D81" s="23" t="s">
        <v>443</v>
      </c>
      <c r="E81" s="37">
        <f t="shared" si="83"/>
        <v>14.88</v>
      </c>
      <c r="F81" s="37">
        <f t="shared" si="84"/>
        <v>6.1199999999999992</v>
      </c>
      <c r="G81" s="37">
        <f t="shared" si="85"/>
        <v>1.000000000000002</v>
      </c>
      <c r="H81" s="24">
        <f t="shared" si="86"/>
        <v>0</v>
      </c>
      <c r="I81" s="24">
        <f t="shared" si="87"/>
        <v>0</v>
      </c>
      <c r="J81" s="24">
        <f t="shared" si="88"/>
        <v>1</v>
      </c>
      <c r="K81" s="24">
        <f t="shared" si="89"/>
        <v>0</v>
      </c>
      <c r="L81" s="38">
        <f t="shared" si="90"/>
        <v>22</v>
      </c>
      <c r="M81" s="24">
        <f t="shared" si="91"/>
        <v>3.5</v>
      </c>
      <c r="N81" s="24">
        <f t="shared" si="92"/>
        <v>0</v>
      </c>
      <c r="O81" s="24">
        <f t="shared" si="93"/>
        <v>0</v>
      </c>
      <c r="P81" s="24">
        <f t="shared" si="94"/>
        <v>0</v>
      </c>
      <c r="Q81" s="35">
        <f t="shared" si="95"/>
        <v>3.5</v>
      </c>
      <c r="R81" s="31">
        <v>1</v>
      </c>
      <c r="S81" s="32">
        <v>1</v>
      </c>
      <c r="T81" s="32"/>
      <c r="U81" s="33"/>
      <c r="V81" s="34"/>
      <c r="W81" s="31">
        <v>1</v>
      </c>
      <c r="X81" s="32">
        <v>1</v>
      </c>
      <c r="Y81" s="32"/>
      <c r="Z81" s="33"/>
      <c r="AA81" s="34"/>
      <c r="AB81" s="31" t="s">
        <v>177</v>
      </c>
      <c r="AC81" s="32"/>
      <c r="AD81" s="32"/>
      <c r="AE81" s="33"/>
      <c r="AF81" s="34"/>
      <c r="AG81" s="31" t="s">
        <v>177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/>
      <c r="AQ81" s="31" t="s">
        <v>177</v>
      </c>
      <c r="AR81" s="32"/>
      <c r="AS81" s="32"/>
      <c r="AT81" s="33"/>
      <c r="AU81" s="34"/>
      <c r="AV81" s="31" t="s">
        <v>177</v>
      </c>
      <c r="AW81" s="32"/>
      <c r="AX81" s="32"/>
      <c r="AY81" s="33"/>
      <c r="AZ81" s="34"/>
      <c r="BA81" s="31">
        <v>1</v>
      </c>
      <c r="BB81" s="32"/>
      <c r="BC81" s="32"/>
      <c r="BD81" s="33"/>
      <c r="BE81" s="34"/>
      <c r="BF81" s="31" t="s">
        <v>177</v>
      </c>
      <c r="BG81" s="32"/>
      <c r="BH81" s="32"/>
      <c r="BI81" s="33"/>
      <c r="BJ81" s="34"/>
      <c r="BK81" s="31">
        <v>1</v>
      </c>
      <c r="BL81" s="32">
        <v>0.5</v>
      </c>
      <c r="BM81" s="32"/>
      <c r="BN81" s="33"/>
      <c r="BO81" s="34"/>
      <c r="BP81" s="31">
        <v>1</v>
      </c>
      <c r="BQ81" s="32"/>
      <c r="BR81" s="32"/>
      <c r="BS81" s="33"/>
      <c r="BT81" s="34"/>
      <c r="BU81" s="50">
        <v>1</v>
      </c>
      <c r="BV81" s="51"/>
      <c r="BW81" s="51"/>
      <c r="BX81" s="52"/>
      <c r="BY81" s="53"/>
      <c r="BZ81" s="31">
        <v>1</v>
      </c>
      <c r="CA81" s="32"/>
      <c r="CB81" s="32"/>
      <c r="CC81" s="33"/>
      <c r="CD81" s="34"/>
      <c r="CE81" s="31">
        <v>1</v>
      </c>
      <c r="CF81" s="32"/>
      <c r="CG81" s="32"/>
      <c r="CH81" s="33"/>
      <c r="CI81" s="34"/>
      <c r="CJ81" s="31" t="s">
        <v>476</v>
      </c>
      <c r="CK81" s="32"/>
      <c r="CL81" s="32"/>
      <c r="CM81" s="33"/>
      <c r="CN81" s="34"/>
      <c r="CO81" s="31">
        <v>1</v>
      </c>
      <c r="CP81" s="32"/>
      <c r="CQ81" s="32"/>
      <c r="CR81" s="33"/>
      <c r="CS81" s="34"/>
      <c r="CT81" s="31">
        <v>1</v>
      </c>
      <c r="CU81" s="32"/>
      <c r="CV81" s="32"/>
      <c r="CW81" s="33"/>
      <c r="CX81" s="34"/>
      <c r="CY81" s="31">
        <v>1</v>
      </c>
      <c r="CZ81" s="32">
        <v>1</v>
      </c>
      <c r="DA81" s="32"/>
      <c r="DB81" s="33"/>
      <c r="DC81" s="34"/>
      <c r="DD81" s="50">
        <v>1</v>
      </c>
      <c r="DE81" s="51"/>
      <c r="DF81" s="51"/>
      <c r="DG81" s="52"/>
      <c r="DH81" s="53"/>
      <c r="DI81" s="31">
        <v>0.88</v>
      </c>
      <c r="DJ81" s="32"/>
      <c r="DK81" s="32"/>
      <c r="DL81" s="33"/>
      <c r="DM81" s="34"/>
      <c r="DN81" s="31">
        <v>1</v>
      </c>
      <c r="DO81" s="32"/>
      <c r="DP81" s="32"/>
      <c r="DQ81" s="33"/>
      <c r="DR81" s="34"/>
      <c r="DS81" s="31" t="s">
        <v>177</v>
      </c>
      <c r="DT81" s="32"/>
      <c r="DU81" s="32"/>
      <c r="DV81" s="33"/>
      <c r="DW81" s="34"/>
      <c r="DX81" s="31"/>
      <c r="DY81" s="32"/>
      <c r="DZ81" s="32"/>
      <c r="EA81" s="33"/>
      <c r="EB81" s="34"/>
      <c r="EC81" s="31"/>
      <c r="ED81" s="32"/>
      <c r="EE81" s="32"/>
      <c r="EF81" s="33"/>
      <c r="EG81" s="34"/>
      <c r="EH81" s="31"/>
      <c r="EI81" s="32"/>
      <c r="EJ81" s="32"/>
      <c r="EK81" s="33"/>
      <c r="EL81" s="34"/>
      <c r="EM81" s="50"/>
      <c r="EN81" s="51"/>
      <c r="EO81" s="51"/>
      <c r="EP81" s="52"/>
      <c r="EQ81" s="53"/>
      <c r="ER81" s="31"/>
      <c r="ES81" s="32"/>
      <c r="ET81" s="32"/>
      <c r="EU81" s="33"/>
      <c r="EV81" s="34"/>
      <c r="EW81" s="31"/>
      <c r="EX81" s="32"/>
      <c r="EY81" s="32"/>
      <c r="EZ81" s="33"/>
      <c r="FA81" s="34"/>
      <c r="FB81" s="31"/>
      <c r="FC81" s="32"/>
      <c r="FD81" s="32"/>
      <c r="FE81" s="33"/>
      <c r="FF81" s="34"/>
      <c r="FG81" s="31"/>
      <c r="FH81" s="32"/>
      <c r="FI81" s="32"/>
      <c r="FJ81" s="33"/>
      <c r="FK81" s="34"/>
    </row>
    <row r="82" spans="1:167" s="4" customFormat="1" ht="26.25" customHeight="1" x14ac:dyDescent="0.25">
      <c r="A82" s="22" t="s">
        <v>91</v>
      </c>
      <c r="B82" s="43" t="s">
        <v>307</v>
      </c>
      <c r="C82" s="58" t="s">
        <v>308</v>
      </c>
      <c r="D82" s="23" t="s">
        <v>444</v>
      </c>
      <c r="E82" s="37">
        <f t="shared" si="83"/>
        <v>21.75</v>
      </c>
      <c r="F82" s="37">
        <f t="shared" si="84"/>
        <v>0.25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22</v>
      </c>
      <c r="M82" s="24">
        <f t="shared" si="91"/>
        <v>4</v>
      </c>
      <c r="N82" s="24">
        <f t="shared" si="92"/>
        <v>0</v>
      </c>
      <c r="O82" s="24">
        <f t="shared" si="93"/>
        <v>0</v>
      </c>
      <c r="P82" s="24">
        <f t="shared" si="94"/>
        <v>0</v>
      </c>
      <c r="Q82" s="35">
        <f t="shared" si="95"/>
        <v>4</v>
      </c>
      <c r="R82" s="31">
        <v>1</v>
      </c>
      <c r="S82" s="32">
        <v>0.25</v>
      </c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0.25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/>
      <c r="AX82" s="32"/>
      <c r="AY82" s="33"/>
      <c r="AZ82" s="34"/>
      <c r="BA82" s="31">
        <v>1</v>
      </c>
      <c r="BB82" s="32">
        <v>0.25</v>
      </c>
      <c r="BC82" s="32"/>
      <c r="BD82" s="33"/>
      <c r="BE82" s="34"/>
      <c r="BF82" s="31">
        <v>1</v>
      </c>
      <c r="BG82" s="32"/>
      <c r="BH82" s="32"/>
      <c r="BI82" s="33"/>
      <c r="BJ82" s="34"/>
      <c r="BK82" s="31">
        <v>1</v>
      </c>
      <c r="BL82" s="32"/>
      <c r="BM82" s="32"/>
      <c r="BN82" s="33"/>
      <c r="BO82" s="34"/>
      <c r="BP82" s="31">
        <v>1</v>
      </c>
      <c r="BQ82" s="32"/>
      <c r="BR82" s="32"/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/>
      <c r="CB82" s="32"/>
      <c r="CC82" s="33"/>
      <c r="CD82" s="34"/>
      <c r="CE82" s="31">
        <v>1</v>
      </c>
      <c r="CF82" s="32">
        <v>0.5</v>
      </c>
      <c r="CG82" s="32"/>
      <c r="CH82" s="33"/>
      <c r="CI82" s="34"/>
      <c r="CJ82" s="31">
        <v>1</v>
      </c>
      <c r="CK82" s="32">
        <v>1</v>
      </c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/>
      <c r="CV82" s="32"/>
      <c r="CW82" s="33"/>
      <c r="CX82" s="34"/>
      <c r="CY82" s="31">
        <v>1</v>
      </c>
      <c r="CZ82" s="32">
        <v>0.25</v>
      </c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0.75</v>
      </c>
      <c r="DJ82" s="32"/>
      <c r="DK82" s="32"/>
      <c r="DL82" s="33"/>
      <c r="DM82" s="34"/>
      <c r="DN82" s="31">
        <v>1</v>
      </c>
      <c r="DO82" s="32">
        <v>0.5</v>
      </c>
      <c r="DP82" s="32"/>
      <c r="DQ82" s="33"/>
      <c r="DR82" s="34"/>
      <c r="DS82" s="31">
        <v>1</v>
      </c>
      <c r="DT82" s="32">
        <v>1</v>
      </c>
      <c r="DU82" s="32"/>
      <c r="DV82" s="33"/>
      <c r="DW82" s="34"/>
      <c r="DX82" s="31"/>
      <c r="DY82" s="32"/>
      <c r="DZ82" s="32"/>
      <c r="EA82" s="33"/>
      <c r="EB82" s="34"/>
      <c r="EC82" s="31"/>
      <c r="ED82" s="32"/>
      <c r="EE82" s="32"/>
      <c r="EF82" s="33"/>
      <c r="EG82" s="34"/>
      <c r="EH82" s="31"/>
      <c r="EI82" s="32"/>
      <c r="EJ82" s="32"/>
      <c r="EK82" s="33"/>
      <c r="EL82" s="34"/>
      <c r="EM82" s="50"/>
      <c r="EN82" s="51"/>
      <c r="EO82" s="51"/>
      <c r="EP82" s="52"/>
      <c r="EQ82" s="53"/>
      <c r="ER82" s="31"/>
      <c r="ES82" s="32"/>
      <c r="ET82" s="32"/>
      <c r="EU82" s="33"/>
      <c r="EV82" s="34"/>
      <c r="EW82" s="31"/>
      <c r="EX82" s="32"/>
      <c r="EY82" s="32"/>
      <c r="EZ82" s="33"/>
      <c r="FA82" s="34"/>
      <c r="FB82" s="31"/>
      <c r="FC82" s="32"/>
      <c r="FD82" s="32"/>
      <c r="FE82" s="33"/>
      <c r="FF82" s="34"/>
      <c r="FG82" s="31"/>
      <c r="FH82" s="32"/>
      <c r="FI82" s="32"/>
      <c r="FJ82" s="33"/>
      <c r="FK82" s="34"/>
    </row>
    <row r="83" spans="1:167" s="4" customFormat="1" ht="26.25" customHeight="1" x14ac:dyDescent="0.25">
      <c r="A83" s="22" t="s">
        <v>92</v>
      </c>
      <c r="B83" s="67" t="s">
        <v>175</v>
      </c>
      <c r="C83" s="69" t="s">
        <v>176</v>
      </c>
      <c r="D83" s="61">
        <v>42923404</v>
      </c>
      <c r="E83" s="37">
        <f t="shared" si="83"/>
        <v>7</v>
      </c>
      <c r="F83" s="37">
        <f t="shared" si="84"/>
        <v>0</v>
      </c>
      <c r="G83" s="37">
        <f t="shared" si="85"/>
        <v>0</v>
      </c>
      <c r="H83" s="24">
        <f t="shared" si="86"/>
        <v>0</v>
      </c>
      <c r="I83" s="24">
        <f t="shared" si="87"/>
        <v>0</v>
      </c>
      <c r="J83" s="24">
        <f t="shared" si="88"/>
        <v>0</v>
      </c>
      <c r="K83" s="24">
        <f t="shared" si="89"/>
        <v>0</v>
      </c>
      <c r="L83" s="38">
        <f t="shared" si="90"/>
        <v>7</v>
      </c>
      <c r="M83" s="24">
        <f t="shared" si="91"/>
        <v>0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0</v>
      </c>
      <c r="R83" s="31">
        <v>1</v>
      </c>
      <c r="S83" s="32"/>
      <c r="T83" s="32"/>
      <c r="U83" s="33"/>
      <c r="V83" s="34"/>
      <c r="W83" s="31">
        <v>1</v>
      </c>
      <c r="X83" s="32"/>
      <c r="Y83" s="32"/>
      <c r="Z83" s="33"/>
      <c r="AA83" s="34"/>
      <c r="AB83" s="31">
        <v>1</v>
      </c>
      <c r="AC83" s="32"/>
      <c r="AD83" s="32"/>
      <c r="AE83" s="33"/>
      <c r="AF83" s="34"/>
      <c r="AG83" s="31">
        <v>1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>
        <v>1</v>
      </c>
      <c r="AR83" s="32"/>
      <c r="AS83" s="32"/>
      <c r="AT83" s="33"/>
      <c r="AU83" s="34"/>
      <c r="AV83" s="31">
        <v>1</v>
      </c>
      <c r="AW83" s="32"/>
      <c r="AX83" s="32"/>
      <c r="AY83" s="33"/>
      <c r="AZ83" s="34"/>
      <c r="BA83" s="31"/>
      <c r="BB83" s="32"/>
      <c r="BC83" s="32"/>
      <c r="BD83" s="33"/>
      <c r="BE83" s="34"/>
      <c r="BF83" s="31"/>
      <c r="BG83" s="32"/>
      <c r="BH83" s="32"/>
      <c r="BI83" s="33"/>
      <c r="BJ83" s="34"/>
      <c r="BK83" s="31"/>
      <c r="BL83" s="32"/>
      <c r="BM83" s="32"/>
      <c r="BN83" s="33"/>
      <c r="BO83" s="34"/>
      <c r="BP83" s="31"/>
      <c r="BQ83" s="32"/>
      <c r="BR83" s="32"/>
      <c r="BS83" s="33"/>
      <c r="BT83" s="34"/>
      <c r="BU83" s="50"/>
      <c r="BV83" s="51"/>
      <c r="BW83" s="51"/>
      <c r="BX83" s="52"/>
      <c r="BY83" s="53"/>
      <c r="BZ83" s="31"/>
      <c r="CA83" s="32"/>
      <c r="CB83" s="32"/>
      <c r="CC83" s="33"/>
      <c r="CD83" s="34"/>
      <c r="CE83" s="31"/>
      <c r="CF83" s="32"/>
      <c r="CG83" s="32"/>
      <c r="CH83" s="33"/>
      <c r="CI83" s="34"/>
      <c r="CJ83" s="31"/>
      <c r="CK83" s="32"/>
      <c r="CL83" s="32"/>
      <c r="CM83" s="33"/>
      <c r="CN83" s="34"/>
      <c r="CO83" s="31"/>
      <c r="CP83" s="32"/>
      <c r="CQ83" s="32"/>
      <c r="CR83" s="33"/>
      <c r="CS83" s="34"/>
      <c r="CT83" s="31"/>
      <c r="CU83" s="32"/>
      <c r="CV83" s="32"/>
      <c r="CW83" s="33"/>
      <c r="CX83" s="34"/>
      <c r="CY83" s="31"/>
      <c r="CZ83" s="32"/>
      <c r="DA83" s="32"/>
      <c r="DB83" s="33"/>
      <c r="DC83" s="34"/>
      <c r="DD83" s="50"/>
      <c r="DE83" s="51"/>
      <c r="DF83" s="51"/>
      <c r="DG83" s="52"/>
      <c r="DH83" s="53"/>
      <c r="DI83" s="31"/>
      <c r="DJ83" s="32"/>
      <c r="DK83" s="32"/>
      <c r="DL83" s="33"/>
      <c r="DM83" s="34"/>
      <c r="DN83" s="31"/>
      <c r="DO83" s="32"/>
      <c r="DP83" s="32"/>
      <c r="DQ83" s="33"/>
      <c r="DR83" s="34"/>
      <c r="DS83" s="31"/>
      <c r="DT83" s="32"/>
      <c r="DU83" s="32"/>
      <c r="DV83" s="33"/>
      <c r="DW83" s="34"/>
      <c r="DX83" s="31"/>
      <c r="DY83" s="32"/>
      <c r="DZ83" s="32"/>
      <c r="EA83" s="33"/>
      <c r="EB83" s="34"/>
      <c r="EC83" s="31"/>
      <c r="ED83" s="32"/>
      <c r="EE83" s="32"/>
      <c r="EF83" s="33"/>
      <c r="EG83" s="34"/>
      <c r="EH83" s="31"/>
      <c r="EI83" s="32"/>
      <c r="EJ83" s="32"/>
      <c r="EK83" s="33"/>
      <c r="EL83" s="34"/>
      <c r="EM83" s="50"/>
      <c r="EN83" s="51"/>
      <c r="EO83" s="51"/>
      <c r="EP83" s="52"/>
      <c r="EQ83" s="53"/>
      <c r="ER83" s="31"/>
      <c r="ES83" s="32"/>
      <c r="ET83" s="32"/>
      <c r="EU83" s="33"/>
      <c r="EV83" s="34"/>
      <c r="EW83" s="31"/>
      <c r="EX83" s="32"/>
      <c r="EY83" s="32"/>
      <c r="EZ83" s="33"/>
      <c r="FA83" s="34"/>
      <c r="FB83" s="31"/>
      <c r="FC83" s="32"/>
      <c r="FD83" s="32"/>
      <c r="FE83" s="33"/>
      <c r="FF83" s="34"/>
      <c r="FG83" s="31"/>
      <c r="FH83" s="32"/>
      <c r="FI83" s="32"/>
      <c r="FJ83" s="33"/>
      <c r="FK83" s="34"/>
    </row>
    <row r="84" spans="1:167" s="4" customFormat="1" ht="26.25" customHeight="1" x14ac:dyDescent="0.25">
      <c r="A84" s="22" t="s">
        <v>93</v>
      </c>
      <c r="B84" s="43" t="s">
        <v>309</v>
      </c>
      <c r="C84" s="58" t="s">
        <v>310</v>
      </c>
      <c r="D84" s="23">
        <v>78257845</v>
      </c>
      <c r="E84" s="37">
        <f t="shared" si="83"/>
        <v>17.75</v>
      </c>
      <c r="F84" s="37">
        <f t="shared" si="84"/>
        <v>4.25</v>
      </c>
      <c r="G84" s="37">
        <f t="shared" si="85"/>
        <v>0.66666666666666796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22</v>
      </c>
      <c r="M84" s="24">
        <f t="shared" si="91"/>
        <v>1.75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1.75</v>
      </c>
      <c r="R84" s="31">
        <v>1</v>
      </c>
      <c r="S84" s="32"/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>
        <v>0.25</v>
      </c>
      <c r="AD84" s="32"/>
      <c r="AE84" s="33"/>
      <c r="AF84" s="34"/>
      <c r="AG84" s="31" t="s">
        <v>177</v>
      </c>
      <c r="AH84" s="32"/>
      <c r="AI84" s="32"/>
      <c r="AJ84" s="33"/>
      <c r="AK84" s="34"/>
      <c r="AL84" s="50">
        <v>1</v>
      </c>
      <c r="AM84" s="51"/>
      <c r="AN84" s="51"/>
      <c r="AO84" s="52"/>
      <c r="AP84" s="53"/>
      <c r="AQ84" s="31" t="s">
        <v>177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/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>
        <v>0.5</v>
      </c>
      <c r="CB84" s="32"/>
      <c r="CC84" s="33"/>
      <c r="CD84" s="34"/>
      <c r="CE84" s="31" t="s">
        <v>177</v>
      </c>
      <c r="CF84" s="32"/>
      <c r="CG84" s="32"/>
      <c r="CH84" s="33"/>
      <c r="CI84" s="34"/>
      <c r="CJ84" s="31">
        <v>1</v>
      </c>
      <c r="CK84" s="32"/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 t="s">
        <v>177</v>
      </c>
      <c r="CZ84" s="32"/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1</v>
      </c>
      <c r="DP84" s="32"/>
      <c r="DQ84" s="33"/>
      <c r="DR84" s="34"/>
      <c r="DS84" s="31">
        <v>1</v>
      </c>
      <c r="DT84" s="32"/>
      <c r="DU84" s="32"/>
      <c r="DV84" s="33"/>
      <c r="DW84" s="34"/>
      <c r="DX84" s="31"/>
      <c r="DY84" s="32"/>
      <c r="DZ84" s="32"/>
      <c r="EA84" s="33"/>
      <c r="EB84" s="34"/>
      <c r="EC84" s="31"/>
      <c r="ED84" s="32"/>
      <c r="EE84" s="32"/>
      <c r="EF84" s="33"/>
      <c r="EG84" s="34"/>
      <c r="EH84" s="31"/>
      <c r="EI84" s="32"/>
      <c r="EJ84" s="32"/>
      <c r="EK84" s="33"/>
      <c r="EL84" s="34"/>
      <c r="EM84" s="50"/>
      <c r="EN84" s="51"/>
      <c r="EO84" s="51"/>
      <c r="EP84" s="52"/>
      <c r="EQ84" s="53"/>
      <c r="ER84" s="31"/>
      <c r="ES84" s="32"/>
      <c r="ET84" s="32"/>
      <c r="EU84" s="33"/>
      <c r="EV84" s="34"/>
      <c r="EW84" s="31"/>
      <c r="EX84" s="32"/>
      <c r="EY84" s="32"/>
      <c r="EZ84" s="33"/>
      <c r="FA84" s="34"/>
      <c r="FB84" s="31"/>
      <c r="FC84" s="32"/>
      <c r="FD84" s="32"/>
      <c r="FE84" s="33"/>
      <c r="FF84" s="34"/>
      <c r="FG84" s="31"/>
      <c r="FH84" s="32"/>
      <c r="FI84" s="32"/>
      <c r="FJ84" s="33"/>
      <c r="FK84" s="34"/>
    </row>
    <row r="85" spans="1:167" s="4" customFormat="1" ht="26.25" customHeight="1" x14ac:dyDescent="0.25">
      <c r="A85" s="22" t="s">
        <v>94</v>
      </c>
      <c r="B85" s="43" t="s">
        <v>311</v>
      </c>
      <c r="C85" s="58" t="s">
        <v>312</v>
      </c>
      <c r="D85" s="23">
        <v>42403148</v>
      </c>
      <c r="E85" s="37">
        <f t="shared" si="83"/>
        <v>17</v>
      </c>
      <c r="F85" s="37">
        <f t="shared" si="84"/>
        <v>1</v>
      </c>
      <c r="G85" s="37">
        <f t="shared" si="85"/>
        <v>0.16666666666666699</v>
      </c>
      <c r="H85" s="24">
        <f t="shared" si="86"/>
        <v>0</v>
      </c>
      <c r="I85" s="24">
        <f t="shared" si="87"/>
        <v>0</v>
      </c>
      <c r="J85" s="24">
        <f t="shared" si="88"/>
        <v>4</v>
      </c>
      <c r="K85" s="24">
        <f t="shared" si="89"/>
        <v>0</v>
      </c>
      <c r="L85" s="38">
        <f t="shared" si="90"/>
        <v>22</v>
      </c>
      <c r="M85" s="24">
        <f t="shared" si="91"/>
        <v>6.5</v>
      </c>
      <c r="N85" s="24">
        <f t="shared" si="92"/>
        <v>1</v>
      </c>
      <c r="O85" s="24">
        <f t="shared" si="93"/>
        <v>0</v>
      </c>
      <c r="P85" s="24">
        <f t="shared" si="94"/>
        <v>56</v>
      </c>
      <c r="Q85" s="35">
        <f t="shared" si="95"/>
        <v>63.5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 t="s">
        <v>177</v>
      </c>
      <c r="AM85" s="51"/>
      <c r="AN85" s="51"/>
      <c r="AO85" s="52"/>
      <c r="AP85" s="53"/>
      <c r="AQ85" s="31" t="s">
        <v>476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>
        <v>1</v>
      </c>
      <c r="BB85" s="32"/>
      <c r="BC85" s="32"/>
      <c r="BD85" s="33"/>
      <c r="BE85" s="34"/>
      <c r="BF85" s="31">
        <v>1</v>
      </c>
      <c r="BG85" s="32"/>
      <c r="BH85" s="32"/>
      <c r="BI85" s="33"/>
      <c r="BJ85" s="34"/>
      <c r="BK85" s="31">
        <v>1</v>
      </c>
      <c r="BL85" s="32"/>
      <c r="BM85" s="32"/>
      <c r="BN85" s="33"/>
      <c r="BO85" s="34"/>
      <c r="BP85" s="31">
        <v>1</v>
      </c>
      <c r="BQ85" s="32"/>
      <c r="BR85" s="32"/>
      <c r="BS85" s="33"/>
      <c r="BT85" s="34"/>
      <c r="BU85" s="50" t="s">
        <v>476</v>
      </c>
      <c r="BV85" s="51"/>
      <c r="BW85" s="51"/>
      <c r="BX85" s="52"/>
      <c r="BY85" s="53"/>
      <c r="BZ85" s="31">
        <v>1</v>
      </c>
      <c r="CA85" s="32">
        <v>1</v>
      </c>
      <c r="CB85" s="32"/>
      <c r="CC85" s="33"/>
      <c r="CD85" s="34">
        <v>8</v>
      </c>
      <c r="CE85" s="31">
        <v>1</v>
      </c>
      <c r="CF85" s="32">
        <v>2</v>
      </c>
      <c r="CG85" s="32">
        <v>1</v>
      </c>
      <c r="CH85" s="33"/>
      <c r="CI85" s="34">
        <v>8</v>
      </c>
      <c r="CJ85" s="31">
        <v>1</v>
      </c>
      <c r="CK85" s="32"/>
      <c r="CL85" s="32"/>
      <c r="CM85" s="33"/>
      <c r="CN85" s="34">
        <v>8</v>
      </c>
      <c r="CO85" s="31">
        <v>1</v>
      </c>
      <c r="CP85" s="32">
        <v>1.5</v>
      </c>
      <c r="CQ85" s="32"/>
      <c r="CR85" s="33"/>
      <c r="CS85" s="34">
        <v>8</v>
      </c>
      <c r="CT85" s="31">
        <v>1</v>
      </c>
      <c r="CU85" s="32">
        <v>1</v>
      </c>
      <c r="CV85" s="32"/>
      <c r="CW85" s="33"/>
      <c r="CX85" s="34">
        <v>8</v>
      </c>
      <c r="CY85" s="31">
        <v>1</v>
      </c>
      <c r="CZ85" s="32"/>
      <c r="DA85" s="32"/>
      <c r="DB85" s="33"/>
      <c r="DC85" s="34"/>
      <c r="DD85" s="50">
        <v>1</v>
      </c>
      <c r="DE85" s="51">
        <v>1</v>
      </c>
      <c r="DF85" s="51"/>
      <c r="DG85" s="52"/>
      <c r="DH85" s="53">
        <v>8</v>
      </c>
      <c r="DI85" s="31">
        <v>1</v>
      </c>
      <c r="DJ85" s="32"/>
      <c r="DK85" s="32"/>
      <c r="DL85" s="33"/>
      <c r="DM85" s="34">
        <v>8</v>
      </c>
      <c r="DN85" s="31" t="s">
        <v>476</v>
      </c>
      <c r="DO85" s="32"/>
      <c r="DP85" s="32"/>
      <c r="DQ85" s="33"/>
      <c r="DR85" s="34"/>
      <c r="DS85" s="31" t="s">
        <v>476</v>
      </c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customHeight="1" x14ac:dyDescent="0.25">
      <c r="A86" s="22" t="s">
        <v>95</v>
      </c>
      <c r="B86" s="43" t="s">
        <v>313</v>
      </c>
      <c r="C86" s="58" t="s">
        <v>314</v>
      </c>
      <c r="D86" s="23" t="s">
        <v>445</v>
      </c>
      <c r="E86" s="37">
        <f t="shared" si="83"/>
        <v>21.75</v>
      </c>
      <c r="F86" s="37">
        <f t="shared" si="84"/>
        <v>0.25</v>
      </c>
      <c r="G86" s="37">
        <f t="shared" si="85"/>
        <v>0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22</v>
      </c>
      <c r="M86" s="24">
        <f t="shared" si="91"/>
        <v>21.75</v>
      </c>
      <c r="N86" s="24">
        <f t="shared" si="92"/>
        <v>1</v>
      </c>
      <c r="O86" s="24">
        <f t="shared" si="93"/>
        <v>0</v>
      </c>
      <c r="P86" s="24">
        <f t="shared" si="94"/>
        <v>0</v>
      </c>
      <c r="Q86" s="35">
        <f t="shared" si="95"/>
        <v>22.75</v>
      </c>
      <c r="R86" s="31">
        <v>1</v>
      </c>
      <c r="S86" s="32">
        <v>1</v>
      </c>
      <c r="T86" s="32"/>
      <c r="U86" s="33"/>
      <c r="V86" s="34"/>
      <c r="W86" s="31">
        <v>1</v>
      </c>
      <c r="X86" s="32">
        <v>1</v>
      </c>
      <c r="Y86" s="32"/>
      <c r="Z86" s="33"/>
      <c r="AA86" s="34"/>
      <c r="AB86" s="31">
        <v>1</v>
      </c>
      <c r="AC86" s="32">
        <v>2</v>
      </c>
      <c r="AD86" s="32"/>
      <c r="AE86" s="33"/>
      <c r="AF86" s="34"/>
      <c r="AG86" s="31">
        <v>1</v>
      </c>
      <c r="AH86" s="32">
        <v>2</v>
      </c>
      <c r="AI86" s="32"/>
      <c r="AJ86" s="33"/>
      <c r="AK86" s="34"/>
      <c r="AL86" s="50">
        <v>1</v>
      </c>
      <c r="AM86" s="51"/>
      <c r="AN86" s="51"/>
      <c r="AO86" s="52"/>
      <c r="AP86" s="53"/>
      <c r="AQ86" s="31">
        <v>1</v>
      </c>
      <c r="AR86" s="32">
        <v>2</v>
      </c>
      <c r="AS86" s="32"/>
      <c r="AT86" s="33"/>
      <c r="AU86" s="34"/>
      <c r="AV86" s="31">
        <v>1</v>
      </c>
      <c r="AW86" s="32">
        <v>1</v>
      </c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>
        <v>0.75</v>
      </c>
      <c r="BH86" s="32"/>
      <c r="BI86" s="33"/>
      <c r="BJ86" s="34"/>
      <c r="BK86" s="31">
        <v>1</v>
      </c>
      <c r="BL86" s="32">
        <v>1</v>
      </c>
      <c r="BM86" s="32"/>
      <c r="BN86" s="33"/>
      <c r="BO86" s="34"/>
      <c r="BP86" s="31">
        <v>1</v>
      </c>
      <c r="BQ86" s="32">
        <v>1</v>
      </c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1</v>
      </c>
      <c r="CB86" s="32"/>
      <c r="CC86" s="33"/>
      <c r="CD86" s="34"/>
      <c r="CE86" s="31">
        <v>1</v>
      </c>
      <c r="CF86" s="32">
        <v>2</v>
      </c>
      <c r="CG86" s="32"/>
      <c r="CH86" s="33"/>
      <c r="CI86" s="34"/>
      <c r="CJ86" s="31">
        <v>1</v>
      </c>
      <c r="CK86" s="32">
        <v>2</v>
      </c>
      <c r="CL86" s="32">
        <v>1</v>
      </c>
      <c r="CM86" s="33"/>
      <c r="CN86" s="34"/>
      <c r="CO86" s="31">
        <v>0.75</v>
      </c>
      <c r="CP86" s="32"/>
      <c r="CQ86" s="32"/>
      <c r="CR86" s="33"/>
      <c r="CS86" s="34"/>
      <c r="CT86" s="31">
        <v>1</v>
      </c>
      <c r="CU86" s="32">
        <v>2</v>
      </c>
      <c r="CV86" s="32"/>
      <c r="CW86" s="33"/>
      <c r="CX86" s="34"/>
      <c r="CY86" s="31">
        <v>1</v>
      </c>
      <c r="CZ86" s="32">
        <v>1</v>
      </c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1</v>
      </c>
      <c r="DJ86" s="32"/>
      <c r="DK86" s="32"/>
      <c r="DL86" s="33"/>
      <c r="DM86" s="34"/>
      <c r="DN86" s="31">
        <v>1</v>
      </c>
      <c r="DO86" s="32">
        <v>2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/>
      <c r="DY86" s="32"/>
      <c r="DZ86" s="32"/>
      <c r="EA86" s="33"/>
      <c r="EB86" s="34"/>
      <c r="EC86" s="31"/>
      <c r="ED86" s="32"/>
      <c r="EE86" s="32"/>
      <c r="EF86" s="33"/>
      <c r="EG86" s="34"/>
      <c r="EH86" s="31"/>
      <c r="EI86" s="32"/>
      <c r="EJ86" s="32"/>
      <c r="EK86" s="33"/>
      <c r="EL86" s="34"/>
      <c r="EM86" s="50"/>
      <c r="EN86" s="51"/>
      <c r="EO86" s="51"/>
      <c r="EP86" s="52"/>
      <c r="EQ86" s="53"/>
      <c r="ER86" s="31"/>
      <c r="ES86" s="32"/>
      <c r="ET86" s="32"/>
      <c r="EU86" s="33"/>
      <c r="EV86" s="34"/>
      <c r="EW86" s="31"/>
      <c r="EX86" s="32"/>
      <c r="EY86" s="32"/>
      <c r="EZ86" s="33"/>
      <c r="FA86" s="34"/>
      <c r="FB86" s="31"/>
      <c r="FC86" s="32"/>
      <c r="FD86" s="32"/>
      <c r="FE86" s="33"/>
      <c r="FF86" s="34"/>
      <c r="FG86" s="31"/>
      <c r="FH86" s="32"/>
      <c r="FI86" s="32"/>
      <c r="FJ86" s="33"/>
      <c r="FK86" s="34"/>
    </row>
    <row r="87" spans="1:167" s="4" customFormat="1" ht="26.25" customHeight="1" x14ac:dyDescent="0.25">
      <c r="A87" s="22" t="s">
        <v>96</v>
      </c>
      <c r="B87" s="43" t="s">
        <v>315</v>
      </c>
      <c r="C87" s="58" t="s">
        <v>316</v>
      </c>
      <c r="D87" s="23">
        <v>76412113</v>
      </c>
      <c r="E87" s="37">
        <f t="shared" si="83"/>
        <v>15.75</v>
      </c>
      <c r="F87" s="37">
        <f t="shared" si="84"/>
        <v>0.25</v>
      </c>
      <c r="G87" s="37">
        <f t="shared" si="85"/>
        <v>0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22</v>
      </c>
      <c r="M87" s="24">
        <f t="shared" si="91"/>
        <v>4.5</v>
      </c>
      <c r="N87" s="24">
        <f t="shared" si="92"/>
        <v>0</v>
      </c>
      <c r="O87" s="24">
        <f t="shared" si="93"/>
        <v>0</v>
      </c>
      <c r="P87" s="24">
        <f t="shared" si="94"/>
        <v>103</v>
      </c>
      <c r="Q87" s="35">
        <f t="shared" si="95"/>
        <v>107.5</v>
      </c>
      <c r="R87" s="31">
        <v>1</v>
      </c>
      <c r="S87" s="32"/>
      <c r="T87" s="32"/>
      <c r="U87" s="33"/>
      <c r="V87" s="34">
        <v>8</v>
      </c>
      <c r="W87" s="31">
        <v>1</v>
      </c>
      <c r="X87" s="32"/>
      <c r="Y87" s="32"/>
      <c r="Z87" s="33"/>
      <c r="AA87" s="34">
        <v>8</v>
      </c>
      <c r="AB87" s="31">
        <v>0.75</v>
      </c>
      <c r="AC87" s="32"/>
      <c r="AD87" s="32"/>
      <c r="AE87" s="33"/>
      <c r="AF87" s="34">
        <v>7</v>
      </c>
      <c r="AG87" s="31">
        <v>1</v>
      </c>
      <c r="AH87" s="32"/>
      <c r="AI87" s="32"/>
      <c r="AJ87" s="33"/>
      <c r="AK87" s="34"/>
      <c r="AL87" s="50">
        <v>1</v>
      </c>
      <c r="AM87" s="51">
        <v>1</v>
      </c>
      <c r="AN87" s="51"/>
      <c r="AO87" s="52"/>
      <c r="AP87" s="53">
        <v>8</v>
      </c>
      <c r="AQ87" s="31">
        <v>1</v>
      </c>
      <c r="AR87" s="32">
        <v>0.5</v>
      </c>
      <c r="AS87" s="32"/>
      <c r="AT87" s="33"/>
      <c r="AU87" s="34">
        <v>8</v>
      </c>
      <c r="AV87" s="31" t="s">
        <v>476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>
        <v>8</v>
      </c>
      <c r="BF87" s="31">
        <v>1</v>
      </c>
      <c r="BG87" s="32"/>
      <c r="BH87" s="32"/>
      <c r="BI87" s="33"/>
      <c r="BJ87" s="34">
        <v>8</v>
      </c>
      <c r="BK87" s="31">
        <v>1</v>
      </c>
      <c r="BL87" s="32">
        <v>2</v>
      </c>
      <c r="BM87" s="32"/>
      <c r="BN87" s="33"/>
      <c r="BO87" s="34">
        <v>8</v>
      </c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 t="s">
        <v>476</v>
      </c>
      <c r="CF87" s="32"/>
      <c r="CG87" s="32"/>
      <c r="CH87" s="33"/>
      <c r="CI87" s="34"/>
      <c r="CJ87" s="31" t="s">
        <v>476</v>
      </c>
      <c r="CK87" s="32"/>
      <c r="CL87" s="32"/>
      <c r="CM87" s="33"/>
      <c r="CN87" s="34"/>
      <c r="CO87" s="31" t="s">
        <v>476</v>
      </c>
      <c r="CP87" s="32"/>
      <c r="CQ87" s="32"/>
      <c r="CR87" s="33"/>
      <c r="CS87" s="34"/>
      <c r="CT87" s="31">
        <v>1</v>
      </c>
      <c r="CU87" s="32"/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 t="s">
        <v>476</v>
      </c>
      <c r="DE87" s="51"/>
      <c r="DF87" s="51"/>
      <c r="DG87" s="52"/>
      <c r="DH87" s="53"/>
      <c r="DI87" s="31">
        <v>1</v>
      </c>
      <c r="DJ87" s="32"/>
      <c r="DK87" s="32"/>
      <c r="DL87" s="33"/>
      <c r="DM87" s="34">
        <v>8</v>
      </c>
      <c r="DN87" s="31">
        <v>1</v>
      </c>
      <c r="DO87" s="32"/>
      <c r="DP87" s="32"/>
      <c r="DQ87" s="33"/>
      <c r="DR87" s="34">
        <v>8</v>
      </c>
      <c r="DS87" s="31">
        <v>1</v>
      </c>
      <c r="DT87" s="32"/>
      <c r="DU87" s="32"/>
      <c r="DV87" s="33"/>
      <c r="DW87" s="34">
        <v>8</v>
      </c>
      <c r="DX87" s="31"/>
      <c r="DY87" s="32"/>
      <c r="DZ87" s="32"/>
      <c r="EA87" s="33"/>
      <c r="EB87" s="34"/>
      <c r="EC87" s="31"/>
      <c r="ED87" s="32"/>
      <c r="EE87" s="32"/>
      <c r="EF87" s="33"/>
      <c r="EG87" s="34"/>
      <c r="EH87" s="31"/>
      <c r="EI87" s="32"/>
      <c r="EJ87" s="32"/>
      <c r="EK87" s="33"/>
      <c r="EL87" s="34"/>
      <c r="EM87" s="50"/>
      <c r="EN87" s="51"/>
      <c r="EO87" s="51"/>
      <c r="EP87" s="52"/>
      <c r="EQ87" s="53"/>
      <c r="ER87" s="31"/>
      <c r="ES87" s="32"/>
      <c r="ET87" s="32"/>
      <c r="EU87" s="33"/>
      <c r="EV87" s="34"/>
      <c r="EW87" s="31"/>
      <c r="EX87" s="32"/>
      <c r="EY87" s="32"/>
      <c r="EZ87" s="33"/>
      <c r="FA87" s="34"/>
      <c r="FB87" s="31"/>
      <c r="FC87" s="32"/>
      <c r="FD87" s="32"/>
      <c r="FE87" s="33"/>
      <c r="FF87" s="34"/>
      <c r="FG87" s="31"/>
      <c r="FH87" s="32"/>
      <c r="FI87" s="32"/>
      <c r="FJ87" s="33"/>
      <c r="FK87" s="34"/>
    </row>
    <row r="88" spans="1:167" s="4" customFormat="1" ht="26.25" customHeight="1" x14ac:dyDescent="0.25">
      <c r="A88" s="22" t="s">
        <v>97</v>
      </c>
      <c r="B88" s="43" t="s">
        <v>317</v>
      </c>
      <c r="C88" s="58" t="s">
        <v>318</v>
      </c>
      <c r="D88" s="23">
        <v>73525961</v>
      </c>
      <c r="E88" s="37">
        <f t="shared" si="83"/>
        <v>21.88</v>
      </c>
      <c r="F88" s="37">
        <f t="shared" si="84"/>
        <v>0.12000000000000099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22</v>
      </c>
      <c r="M88" s="24">
        <f t="shared" si="91"/>
        <v>26.5</v>
      </c>
      <c r="N88" s="24">
        <f t="shared" si="92"/>
        <v>6.75</v>
      </c>
      <c r="O88" s="24">
        <f t="shared" si="93"/>
        <v>0</v>
      </c>
      <c r="P88" s="24">
        <f t="shared" si="94"/>
        <v>0</v>
      </c>
      <c r="Q88" s="35">
        <f t="shared" si="95"/>
        <v>33.25</v>
      </c>
      <c r="R88" s="31">
        <v>1</v>
      </c>
      <c r="S88" s="32">
        <v>2</v>
      </c>
      <c r="T88" s="32"/>
      <c r="U88" s="33"/>
      <c r="V88" s="34"/>
      <c r="W88" s="31">
        <v>1</v>
      </c>
      <c r="X88" s="32">
        <v>2</v>
      </c>
      <c r="Y88" s="32">
        <v>1</v>
      </c>
      <c r="Z88" s="33"/>
      <c r="AA88" s="34"/>
      <c r="AB88" s="31">
        <v>1</v>
      </c>
      <c r="AC88" s="32">
        <v>2</v>
      </c>
      <c r="AD88" s="32">
        <v>2</v>
      </c>
      <c r="AE88" s="33"/>
      <c r="AF88" s="34"/>
      <c r="AG88" s="31">
        <v>1</v>
      </c>
      <c r="AH88" s="32">
        <v>0.25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>
        <v>0.5</v>
      </c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>
        <v>2</v>
      </c>
      <c r="BC88" s="32"/>
      <c r="BD88" s="33"/>
      <c r="BE88" s="34"/>
      <c r="BF88" s="31">
        <v>1</v>
      </c>
      <c r="BG88" s="32">
        <v>1.75</v>
      </c>
      <c r="BH88" s="32"/>
      <c r="BI88" s="33"/>
      <c r="BJ88" s="34"/>
      <c r="BK88" s="31">
        <v>1</v>
      </c>
      <c r="BL88" s="32">
        <v>2</v>
      </c>
      <c r="BM88" s="32">
        <v>0.5</v>
      </c>
      <c r="BN88" s="33"/>
      <c r="BO88" s="34"/>
      <c r="BP88" s="31">
        <v>1</v>
      </c>
      <c r="BQ88" s="32">
        <v>1.5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2</v>
      </c>
      <c r="CB88" s="32">
        <v>1</v>
      </c>
      <c r="CC88" s="33"/>
      <c r="CD88" s="34"/>
      <c r="CE88" s="31">
        <v>1</v>
      </c>
      <c r="CF88" s="32">
        <v>2</v>
      </c>
      <c r="CG88" s="32">
        <v>1</v>
      </c>
      <c r="CH88" s="33"/>
      <c r="CI88" s="34"/>
      <c r="CJ88" s="31">
        <v>1</v>
      </c>
      <c r="CK88" s="32">
        <v>1.5</v>
      </c>
      <c r="CL88" s="32"/>
      <c r="CM88" s="33"/>
      <c r="CN88" s="34"/>
      <c r="CO88" s="31">
        <v>1</v>
      </c>
      <c r="CP88" s="32">
        <v>2</v>
      </c>
      <c r="CQ88" s="32">
        <v>0.75</v>
      </c>
      <c r="CR88" s="33"/>
      <c r="CS88" s="34"/>
      <c r="CT88" s="31">
        <v>1</v>
      </c>
      <c r="CU88" s="32">
        <v>0.25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0.88</v>
      </c>
      <c r="DJ88" s="32"/>
      <c r="DK88" s="32"/>
      <c r="DL88" s="33"/>
      <c r="DM88" s="34"/>
      <c r="DN88" s="31">
        <v>1</v>
      </c>
      <c r="DO88" s="32">
        <v>0.25</v>
      </c>
      <c r="DP88" s="32"/>
      <c r="DQ88" s="33"/>
      <c r="DR88" s="34"/>
      <c r="DS88" s="31">
        <v>1</v>
      </c>
      <c r="DT88" s="32">
        <v>1</v>
      </c>
      <c r="DU88" s="32"/>
      <c r="DV88" s="33"/>
      <c r="DW88" s="34"/>
      <c r="DX88" s="31"/>
      <c r="DY88" s="32"/>
      <c r="DZ88" s="32"/>
      <c r="EA88" s="33"/>
      <c r="EB88" s="34"/>
      <c r="EC88" s="31"/>
      <c r="ED88" s="32"/>
      <c r="EE88" s="32"/>
      <c r="EF88" s="33"/>
      <c r="EG88" s="34"/>
      <c r="EH88" s="31"/>
      <c r="EI88" s="32"/>
      <c r="EJ88" s="32"/>
      <c r="EK88" s="33"/>
      <c r="EL88" s="34"/>
      <c r="EM88" s="50"/>
      <c r="EN88" s="51"/>
      <c r="EO88" s="51"/>
      <c r="EP88" s="52"/>
      <c r="EQ88" s="53"/>
      <c r="ER88" s="31"/>
      <c r="ES88" s="32"/>
      <c r="ET88" s="32"/>
      <c r="EU88" s="33"/>
      <c r="EV88" s="34"/>
      <c r="EW88" s="31"/>
      <c r="EX88" s="32"/>
      <c r="EY88" s="32"/>
      <c r="EZ88" s="33"/>
      <c r="FA88" s="34"/>
      <c r="FB88" s="31"/>
      <c r="FC88" s="32"/>
      <c r="FD88" s="32"/>
      <c r="FE88" s="33"/>
      <c r="FF88" s="34"/>
      <c r="FG88" s="31"/>
      <c r="FH88" s="32"/>
      <c r="FI88" s="32"/>
      <c r="FJ88" s="33"/>
      <c r="FK88" s="34"/>
    </row>
    <row r="89" spans="1:167" s="4" customFormat="1" ht="26.25" customHeight="1" x14ac:dyDescent="0.25">
      <c r="A89" s="22" t="s">
        <v>98</v>
      </c>
      <c r="B89" s="62" t="s">
        <v>319</v>
      </c>
      <c r="C89" s="63" t="s">
        <v>320</v>
      </c>
      <c r="D89" s="61" t="s">
        <v>446</v>
      </c>
      <c r="E89" s="37">
        <f t="shared" si="83"/>
        <v>3</v>
      </c>
      <c r="F89" s="37">
        <f t="shared" si="84"/>
        <v>2</v>
      </c>
      <c r="G89" s="37">
        <f t="shared" si="85"/>
        <v>0.33333333333333398</v>
      </c>
      <c r="H89" s="24">
        <f t="shared" si="86"/>
        <v>0</v>
      </c>
      <c r="I89" s="24">
        <f t="shared" si="87"/>
        <v>0</v>
      </c>
      <c r="J89" s="24">
        <f t="shared" si="88"/>
        <v>0</v>
      </c>
      <c r="K89" s="24">
        <f t="shared" si="89"/>
        <v>0</v>
      </c>
      <c r="L89" s="38">
        <f t="shared" si="90"/>
        <v>5</v>
      </c>
      <c r="M89" s="24">
        <f t="shared" si="91"/>
        <v>0</v>
      </c>
      <c r="N89" s="24">
        <f t="shared" si="92"/>
        <v>0</v>
      </c>
      <c r="O89" s="24">
        <f t="shared" si="93"/>
        <v>0</v>
      </c>
      <c r="P89" s="24">
        <f t="shared" si="94"/>
        <v>0</v>
      </c>
      <c r="Q89" s="35">
        <f t="shared" si="95"/>
        <v>0</v>
      </c>
      <c r="R89" s="31" t="s">
        <v>177</v>
      </c>
      <c r="S89" s="32"/>
      <c r="T89" s="32"/>
      <c r="U89" s="33"/>
      <c r="V89" s="34"/>
      <c r="W89" s="31" t="s">
        <v>177</v>
      </c>
      <c r="X89" s="32"/>
      <c r="Y89" s="32"/>
      <c r="Z89" s="33"/>
      <c r="AA89" s="34"/>
      <c r="AB89" s="31">
        <v>1</v>
      </c>
      <c r="AC89" s="32"/>
      <c r="AD89" s="32"/>
      <c r="AE89" s="33"/>
      <c r="AF89" s="34"/>
      <c r="AG89" s="31">
        <v>1</v>
      </c>
      <c r="AH89" s="32"/>
      <c r="AI89" s="32"/>
      <c r="AJ89" s="33"/>
      <c r="AK89" s="34"/>
      <c r="AL89" s="50">
        <v>1</v>
      </c>
      <c r="AM89" s="51"/>
      <c r="AN89" s="51"/>
      <c r="AO89" s="52"/>
      <c r="AP89" s="53"/>
      <c r="AQ89" s="31"/>
      <c r="AR89" s="32"/>
      <c r="AS89" s="32"/>
      <c r="AT89" s="33"/>
      <c r="AU89" s="34"/>
      <c r="AV89" s="31"/>
      <c r="AW89" s="32"/>
      <c r="AX89" s="32"/>
      <c r="AY89" s="33"/>
      <c r="AZ89" s="34"/>
      <c r="BA89" s="31"/>
      <c r="BB89" s="32"/>
      <c r="BC89" s="32"/>
      <c r="BD89" s="33"/>
      <c r="BE89" s="34"/>
      <c r="BF89" s="31"/>
      <c r="BG89" s="32"/>
      <c r="BH89" s="32"/>
      <c r="BI89" s="33"/>
      <c r="BJ89" s="34"/>
      <c r="BK89" s="31"/>
      <c r="BL89" s="32"/>
      <c r="BM89" s="32"/>
      <c r="BN89" s="33"/>
      <c r="BO89" s="34"/>
      <c r="BP89" s="31"/>
      <c r="BQ89" s="32"/>
      <c r="BR89" s="32"/>
      <c r="BS89" s="33"/>
      <c r="BT89" s="34"/>
      <c r="BU89" s="50"/>
      <c r="BV89" s="51"/>
      <c r="BW89" s="51"/>
      <c r="BX89" s="52"/>
      <c r="BY89" s="53"/>
      <c r="BZ89" s="31"/>
      <c r="CA89" s="32"/>
      <c r="CB89" s="32"/>
      <c r="CC89" s="33"/>
      <c r="CD89" s="34"/>
      <c r="CE89" s="31"/>
      <c r="CF89" s="32"/>
      <c r="CG89" s="32"/>
      <c r="CH89" s="33"/>
      <c r="CI89" s="34"/>
      <c r="CJ89" s="31"/>
      <c r="CK89" s="32"/>
      <c r="CL89" s="32"/>
      <c r="CM89" s="33"/>
      <c r="CN89" s="34"/>
      <c r="CO89" s="31"/>
      <c r="CP89" s="32"/>
      <c r="CQ89" s="32"/>
      <c r="CR89" s="33"/>
      <c r="CS89" s="34"/>
      <c r="CT89" s="31"/>
      <c r="CU89" s="32"/>
      <c r="CV89" s="32"/>
      <c r="CW89" s="33"/>
      <c r="CX89" s="34"/>
      <c r="CY89" s="31"/>
      <c r="CZ89" s="32"/>
      <c r="DA89" s="32"/>
      <c r="DB89" s="33"/>
      <c r="DC89" s="34"/>
      <c r="DD89" s="50"/>
      <c r="DE89" s="51"/>
      <c r="DF89" s="51"/>
      <c r="DG89" s="52"/>
      <c r="DH89" s="53"/>
      <c r="DI89" s="31"/>
      <c r="DJ89" s="32"/>
      <c r="DK89" s="32"/>
      <c r="DL89" s="33"/>
      <c r="DM89" s="34"/>
      <c r="DN89" s="31"/>
      <c r="DO89" s="32"/>
      <c r="DP89" s="32"/>
      <c r="DQ89" s="33"/>
      <c r="DR89" s="34"/>
      <c r="DS89" s="31"/>
      <c r="DT89" s="32"/>
      <c r="DU89" s="32"/>
      <c r="DV89" s="33"/>
      <c r="DW89" s="34"/>
      <c r="DX89" s="31"/>
      <c r="DY89" s="32"/>
      <c r="DZ89" s="32"/>
      <c r="EA89" s="33"/>
      <c r="EB89" s="34"/>
      <c r="EC89" s="31"/>
      <c r="ED89" s="32"/>
      <c r="EE89" s="32"/>
      <c r="EF89" s="33"/>
      <c r="EG89" s="34"/>
      <c r="EH89" s="31"/>
      <c r="EI89" s="32"/>
      <c r="EJ89" s="32"/>
      <c r="EK89" s="33"/>
      <c r="EL89" s="34"/>
      <c r="EM89" s="50"/>
      <c r="EN89" s="51"/>
      <c r="EO89" s="51"/>
      <c r="EP89" s="52"/>
      <c r="EQ89" s="53"/>
      <c r="ER89" s="31"/>
      <c r="ES89" s="32"/>
      <c r="ET89" s="32"/>
      <c r="EU89" s="33"/>
      <c r="EV89" s="34"/>
      <c r="EW89" s="31"/>
      <c r="EX89" s="32"/>
      <c r="EY89" s="32"/>
      <c r="EZ89" s="33"/>
      <c r="FA89" s="34"/>
      <c r="FB89" s="31"/>
      <c r="FC89" s="32"/>
      <c r="FD89" s="32"/>
      <c r="FE89" s="33"/>
      <c r="FF89" s="34"/>
      <c r="FG89" s="31"/>
      <c r="FH89" s="32"/>
      <c r="FI89" s="32"/>
      <c r="FJ89" s="33"/>
      <c r="FK89" s="34"/>
    </row>
    <row r="90" spans="1:167" s="4" customFormat="1" ht="26.25" customHeight="1" x14ac:dyDescent="0.25">
      <c r="A90" s="22" t="s">
        <v>99</v>
      </c>
      <c r="B90" s="43" t="s">
        <v>321</v>
      </c>
      <c r="C90" s="58" t="s">
        <v>322</v>
      </c>
      <c r="D90" s="23" t="s">
        <v>447</v>
      </c>
      <c r="E90" s="37">
        <f t="shared" si="83"/>
        <v>20</v>
      </c>
      <c r="F90" s="37">
        <f t="shared" si="84"/>
        <v>2</v>
      </c>
      <c r="G90" s="37">
        <f t="shared" si="85"/>
        <v>0.33333333333333398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22</v>
      </c>
      <c r="M90" s="24">
        <f t="shared" si="91"/>
        <v>11</v>
      </c>
      <c r="N90" s="24">
        <f t="shared" si="92"/>
        <v>3</v>
      </c>
      <c r="O90" s="24">
        <f t="shared" si="93"/>
        <v>0</v>
      </c>
      <c r="P90" s="24">
        <f t="shared" si="94"/>
        <v>136</v>
      </c>
      <c r="Q90" s="35">
        <f t="shared" si="95"/>
        <v>150</v>
      </c>
      <c r="R90" s="31">
        <v>1</v>
      </c>
      <c r="S90" s="32">
        <v>1</v>
      </c>
      <c r="T90" s="32"/>
      <c r="U90" s="33"/>
      <c r="V90" s="34">
        <v>8</v>
      </c>
      <c r="W90" s="31" t="s">
        <v>177</v>
      </c>
      <c r="X90" s="32"/>
      <c r="Y90" s="32"/>
      <c r="Z90" s="33"/>
      <c r="AA90" s="34"/>
      <c r="AB90" s="31">
        <v>1</v>
      </c>
      <c r="AC90" s="32">
        <v>2</v>
      </c>
      <c r="AD90" s="32">
        <v>1</v>
      </c>
      <c r="AE90" s="33"/>
      <c r="AF90" s="34">
        <v>8</v>
      </c>
      <c r="AG90" s="31">
        <v>1</v>
      </c>
      <c r="AH90" s="32"/>
      <c r="AI90" s="32"/>
      <c r="AJ90" s="33"/>
      <c r="AK90" s="34"/>
      <c r="AL90" s="50">
        <v>1</v>
      </c>
      <c r="AM90" s="51"/>
      <c r="AN90" s="51"/>
      <c r="AO90" s="52"/>
      <c r="AP90" s="53">
        <v>8</v>
      </c>
      <c r="AQ90" s="31">
        <v>1</v>
      </c>
      <c r="AR90" s="32"/>
      <c r="AS90" s="32"/>
      <c r="AT90" s="33"/>
      <c r="AU90" s="34">
        <v>8</v>
      </c>
      <c r="AV90" s="31">
        <v>1</v>
      </c>
      <c r="AW90" s="32"/>
      <c r="AX90" s="32"/>
      <c r="AY90" s="33"/>
      <c r="AZ90" s="34">
        <v>8</v>
      </c>
      <c r="BA90" s="31">
        <v>1</v>
      </c>
      <c r="BB90" s="32"/>
      <c r="BC90" s="32"/>
      <c r="BD90" s="33"/>
      <c r="BE90" s="34">
        <v>8</v>
      </c>
      <c r="BF90" s="31">
        <v>1</v>
      </c>
      <c r="BG90" s="32"/>
      <c r="BH90" s="32"/>
      <c r="BI90" s="33"/>
      <c r="BJ90" s="34">
        <v>8</v>
      </c>
      <c r="BK90" s="31">
        <v>1</v>
      </c>
      <c r="BL90" s="32">
        <v>1</v>
      </c>
      <c r="BM90" s="32"/>
      <c r="BN90" s="33"/>
      <c r="BO90" s="34">
        <v>8</v>
      </c>
      <c r="BP90" s="31">
        <v>1</v>
      </c>
      <c r="BQ90" s="32"/>
      <c r="BR90" s="32"/>
      <c r="BS90" s="33"/>
      <c r="BT90" s="34"/>
      <c r="BU90" s="50" t="s">
        <v>177</v>
      </c>
      <c r="BV90" s="51"/>
      <c r="BW90" s="51"/>
      <c r="BX90" s="52"/>
      <c r="BY90" s="53"/>
      <c r="BZ90" s="31">
        <v>1</v>
      </c>
      <c r="CA90" s="32">
        <v>1</v>
      </c>
      <c r="CB90" s="32"/>
      <c r="CC90" s="33"/>
      <c r="CD90" s="34">
        <v>8</v>
      </c>
      <c r="CE90" s="31">
        <v>1</v>
      </c>
      <c r="CF90" s="32">
        <v>2</v>
      </c>
      <c r="CG90" s="32">
        <v>2</v>
      </c>
      <c r="CH90" s="33"/>
      <c r="CI90" s="34">
        <v>8</v>
      </c>
      <c r="CJ90" s="31">
        <v>1</v>
      </c>
      <c r="CK90" s="32"/>
      <c r="CL90" s="32"/>
      <c r="CM90" s="33"/>
      <c r="CN90" s="34">
        <v>8</v>
      </c>
      <c r="CO90" s="31">
        <v>1</v>
      </c>
      <c r="CP90" s="32">
        <v>1</v>
      </c>
      <c r="CQ90" s="32"/>
      <c r="CR90" s="33"/>
      <c r="CS90" s="34">
        <v>8</v>
      </c>
      <c r="CT90" s="31">
        <v>1</v>
      </c>
      <c r="CU90" s="32"/>
      <c r="CV90" s="32"/>
      <c r="CW90" s="33"/>
      <c r="CX90" s="34">
        <v>8</v>
      </c>
      <c r="CY90" s="31">
        <v>1</v>
      </c>
      <c r="CZ90" s="32"/>
      <c r="DA90" s="32"/>
      <c r="DB90" s="33"/>
      <c r="DC90" s="34"/>
      <c r="DD90" s="50">
        <v>1</v>
      </c>
      <c r="DE90" s="51">
        <v>1</v>
      </c>
      <c r="DF90" s="51"/>
      <c r="DG90" s="52"/>
      <c r="DH90" s="53">
        <v>8</v>
      </c>
      <c r="DI90" s="31">
        <v>1</v>
      </c>
      <c r="DJ90" s="32"/>
      <c r="DK90" s="32"/>
      <c r="DL90" s="33"/>
      <c r="DM90" s="34">
        <v>8</v>
      </c>
      <c r="DN90" s="31">
        <v>1</v>
      </c>
      <c r="DO90" s="32">
        <v>2</v>
      </c>
      <c r="DP90" s="32"/>
      <c r="DQ90" s="33"/>
      <c r="DR90" s="34">
        <v>8</v>
      </c>
      <c r="DS90" s="31">
        <v>1</v>
      </c>
      <c r="DT90" s="32"/>
      <c r="DU90" s="32"/>
      <c r="DV90" s="33"/>
      <c r="DW90" s="34">
        <v>8</v>
      </c>
      <c r="DX90" s="31"/>
      <c r="DY90" s="32"/>
      <c r="DZ90" s="32"/>
      <c r="EA90" s="33"/>
      <c r="EB90" s="34"/>
      <c r="EC90" s="31"/>
      <c r="ED90" s="32"/>
      <c r="EE90" s="32"/>
      <c r="EF90" s="33"/>
      <c r="EG90" s="34"/>
      <c r="EH90" s="31"/>
      <c r="EI90" s="32"/>
      <c r="EJ90" s="32"/>
      <c r="EK90" s="33"/>
      <c r="EL90" s="34"/>
      <c r="EM90" s="50"/>
      <c r="EN90" s="51"/>
      <c r="EO90" s="51"/>
      <c r="EP90" s="52"/>
      <c r="EQ90" s="53"/>
      <c r="ER90" s="31"/>
      <c r="ES90" s="32"/>
      <c r="ET90" s="32"/>
      <c r="EU90" s="33"/>
      <c r="EV90" s="34"/>
      <c r="EW90" s="31"/>
      <c r="EX90" s="32"/>
      <c r="EY90" s="32"/>
      <c r="EZ90" s="33"/>
      <c r="FA90" s="34"/>
      <c r="FB90" s="31"/>
      <c r="FC90" s="32"/>
      <c r="FD90" s="32"/>
      <c r="FE90" s="33"/>
      <c r="FF90" s="34"/>
      <c r="FG90" s="31"/>
      <c r="FH90" s="32"/>
      <c r="FI90" s="32"/>
      <c r="FJ90" s="33"/>
      <c r="FK90" s="34"/>
    </row>
    <row r="91" spans="1:167" s="4" customFormat="1" ht="26.25" customHeight="1" x14ac:dyDescent="0.25">
      <c r="A91" s="22" t="s">
        <v>100</v>
      </c>
      <c r="B91" s="43" t="s">
        <v>323</v>
      </c>
      <c r="C91" s="58" t="s">
        <v>324</v>
      </c>
      <c r="D91" s="23" t="s">
        <v>448</v>
      </c>
      <c r="E91" s="37">
        <f t="shared" si="83"/>
        <v>22</v>
      </c>
      <c r="F91" s="37">
        <f t="shared" si="84"/>
        <v>0</v>
      </c>
      <c r="G91" s="37">
        <f t="shared" si="85"/>
        <v>0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22</v>
      </c>
      <c r="M91" s="24">
        <f t="shared" si="91"/>
        <v>19</v>
      </c>
      <c r="N91" s="24">
        <f t="shared" si="92"/>
        <v>7</v>
      </c>
      <c r="O91" s="24">
        <f t="shared" si="93"/>
        <v>0</v>
      </c>
      <c r="P91" s="24">
        <f t="shared" si="94"/>
        <v>0</v>
      </c>
      <c r="Q91" s="35">
        <f t="shared" si="95"/>
        <v>26</v>
      </c>
      <c r="R91" s="31">
        <v>1</v>
      </c>
      <c r="S91" s="32">
        <v>2</v>
      </c>
      <c r="T91" s="32">
        <v>1</v>
      </c>
      <c r="U91" s="33"/>
      <c r="V91" s="34"/>
      <c r="W91" s="31">
        <v>1</v>
      </c>
      <c r="X91" s="32">
        <v>1</v>
      </c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>
        <v>1</v>
      </c>
      <c r="AR91" s="32"/>
      <c r="AS91" s="32"/>
      <c r="AT91" s="33"/>
      <c r="AU91" s="34"/>
      <c r="AV91" s="31">
        <v>1</v>
      </c>
      <c r="AW91" s="32">
        <v>1</v>
      </c>
      <c r="AX91" s="32"/>
      <c r="AY91" s="33"/>
      <c r="AZ91" s="34"/>
      <c r="BA91" s="31">
        <v>1</v>
      </c>
      <c r="BB91" s="32">
        <v>2</v>
      </c>
      <c r="BC91" s="32">
        <v>1</v>
      </c>
      <c r="BD91" s="33"/>
      <c r="BE91" s="34"/>
      <c r="BF91" s="31">
        <v>1</v>
      </c>
      <c r="BG91" s="32">
        <v>2</v>
      </c>
      <c r="BH91" s="32">
        <v>1</v>
      </c>
      <c r="BI91" s="33"/>
      <c r="BJ91" s="34"/>
      <c r="BK91" s="31">
        <v>1</v>
      </c>
      <c r="BL91" s="32">
        <v>2</v>
      </c>
      <c r="BM91" s="32">
        <v>1</v>
      </c>
      <c r="BN91" s="33"/>
      <c r="BO91" s="34"/>
      <c r="BP91" s="31">
        <v>1</v>
      </c>
      <c r="BQ91" s="32"/>
      <c r="BR91" s="32"/>
      <c r="BS91" s="33"/>
      <c r="BT91" s="34"/>
      <c r="BU91" s="50">
        <v>1</v>
      </c>
      <c r="BV91" s="51"/>
      <c r="BW91" s="51"/>
      <c r="BX91" s="52"/>
      <c r="BY91" s="53"/>
      <c r="BZ91" s="31">
        <v>1</v>
      </c>
      <c r="CA91" s="32">
        <v>2</v>
      </c>
      <c r="CB91" s="32">
        <v>1</v>
      </c>
      <c r="CC91" s="33"/>
      <c r="CD91" s="34"/>
      <c r="CE91" s="31">
        <v>1</v>
      </c>
      <c r="CF91" s="32">
        <v>2</v>
      </c>
      <c r="CG91" s="32">
        <v>1</v>
      </c>
      <c r="CH91" s="33"/>
      <c r="CI91" s="34"/>
      <c r="CJ91" s="31">
        <v>1</v>
      </c>
      <c r="CK91" s="32">
        <v>2</v>
      </c>
      <c r="CL91" s="32">
        <v>1</v>
      </c>
      <c r="CM91" s="33"/>
      <c r="CN91" s="34"/>
      <c r="CO91" s="31">
        <v>1</v>
      </c>
      <c r="CP91" s="32"/>
      <c r="CQ91" s="32"/>
      <c r="CR91" s="33"/>
      <c r="CS91" s="34"/>
      <c r="CT91" s="31">
        <v>1</v>
      </c>
      <c r="CU91" s="32"/>
      <c r="CV91" s="32"/>
      <c r="CW91" s="33"/>
      <c r="CX91" s="34"/>
      <c r="CY91" s="31">
        <v>1</v>
      </c>
      <c r="CZ91" s="32"/>
      <c r="DA91" s="32"/>
      <c r="DB91" s="33"/>
      <c r="DC91" s="34"/>
      <c r="DD91" s="50">
        <v>1</v>
      </c>
      <c r="DE91" s="51"/>
      <c r="DF91" s="51"/>
      <c r="DG91" s="52"/>
      <c r="DH91" s="53"/>
      <c r="DI91" s="31">
        <v>1</v>
      </c>
      <c r="DJ91" s="32">
        <v>2</v>
      </c>
      <c r="DK91" s="32"/>
      <c r="DL91" s="33"/>
      <c r="DM91" s="34"/>
      <c r="DN91" s="31">
        <v>1</v>
      </c>
      <c r="DO91" s="32">
        <v>1</v>
      </c>
      <c r="DP91" s="32"/>
      <c r="DQ91" s="33"/>
      <c r="DR91" s="34"/>
      <c r="DS91" s="31">
        <v>1</v>
      </c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customHeight="1" x14ac:dyDescent="0.25">
      <c r="A92" s="22" t="s">
        <v>101</v>
      </c>
      <c r="B92" s="43" t="s">
        <v>325</v>
      </c>
      <c r="C92" s="58" t="s">
        <v>326</v>
      </c>
      <c r="D92" s="23" t="s">
        <v>449</v>
      </c>
      <c r="E92" s="37">
        <f t="shared" si="83"/>
        <v>21</v>
      </c>
      <c r="F92" s="37">
        <f t="shared" si="84"/>
        <v>1</v>
      </c>
      <c r="G92" s="37">
        <f t="shared" si="85"/>
        <v>0.16666666666666699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22</v>
      </c>
      <c r="M92" s="24">
        <f t="shared" si="91"/>
        <v>19.5</v>
      </c>
      <c r="N92" s="24">
        <f t="shared" si="92"/>
        <v>7</v>
      </c>
      <c r="O92" s="24">
        <f t="shared" si="93"/>
        <v>0</v>
      </c>
      <c r="P92" s="24">
        <f t="shared" si="94"/>
        <v>0</v>
      </c>
      <c r="Q92" s="35">
        <f t="shared" si="95"/>
        <v>26.5</v>
      </c>
      <c r="R92" s="31">
        <v>1</v>
      </c>
      <c r="S92" s="32">
        <v>2</v>
      </c>
      <c r="T92" s="32">
        <v>1</v>
      </c>
      <c r="U92" s="33"/>
      <c r="V92" s="34"/>
      <c r="W92" s="31">
        <v>1</v>
      </c>
      <c r="X92" s="32"/>
      <c r="Y92" s="32"/>
      <c r="Z92" s="33"/>
      <c r="AA92" s="34"/>
      <c r="AB92" s="31">
        <v>1</v>
      </c>
      <c r="AC92" s="32">
        <v>2</v>
      </c>
      <c r="AD92" s="32"/>
      <c r="AE92" s="33"/>
      <c r="AF92" s="34"/>
      <c r="AG92" s="31">
        <v>1</v>
      </c>
      <c r="AH92" s="32">
        <v>1</v>
      </c>
      <c r="AI92" s="32"/>
      <c r="AJ92" s="33"/>
      <c r="AK92" s="34"/>
      <c r="AL92" s="50">
        <v>1</v>
      </c>
      <c r="AM92" s="51"/>
      <c r="AN92" s="51"/>
      <c r="AO92" s="52"/>
      <c r="AP92" s="53"/>
      <c r="AQ92" s="31" t="s">
        <v>177</v>
      </c>
      <c r="AR92" s="32"/>
      <c r="AS92" s="32"/>
      <c r="AT92" s="33"/>
      <c r="AU92" s="34"/>
      <c r="AV92" s="31">
        <v>1</v>
      </c>
      <c r="AW92" s="32"/>
      <c r="AX92" s="32"/>
      <c r="AY92" s="33"/>
      <c r="AZ92" s="34"/>
      <c r="BA92" s="31">
        <v>1</v>
      </c>
      <c r="BB92" s="32">
        <v>0.25</v>
      </c>
      <c r="BC92" s="32"/>
      <c r="BD92" s="33"/>
      <c r="BE92" s="34"/>
      <c r="BF92" s="31">
        <v>1</v>
      </c>
      <c r="BG92" s="32">
        <v>0.5</v>
      </c>
      <c r="BH92" s="32"/>
      <c r="BI92" s="33"/>
      <c r="BJ92" s="34"/>
      <c r="BK92" s="31">
        <v>1</v>
      </c>
      <c r="BL92" s="32">
        <v>1.25</v>
      </c>
      <c r="BM92" s="32"/>
      <c r="BN92" s="33"/>
      <c r="BO92" s="34"/>
      <c r="BP92" s="31">
        <v>1</v>
      </c>
      <c r="BQ92" s="32"/>
      <c r="BR92" s="32"/>
      <c r="BS92" s="33"/>
      <c r="BT92" s="34"/>
      <c r="BU92" s="50">
        <v>1</v>
      </c>
      <c r="BV92" s="51"/>
      <c r="BW92" s="51"/>
      <c r="BX92" s="52"/>
      <c r="BY92" s="53"/>
      <c r="BZ92" s="31">
        <v>1</v>
      </c>
      <c r="CA92" s="32"/>
      <c r="CB92" s="32"/>
      <c r="CC92" s="33"/>
      <c r="CD92" s="34"/>
      <c r="CE92" s="31">
        <v>1</v>
      </c>
      <c r="CF92" s="32">
        <v>2</v>
      </c>
      <c r="CG92" s="32">
        <v>1</v>
      </c>
      <c r="CH92" s="33"/>
      <c r="CI92" s="34"/>
      <c r="CJ92" s="31">
        <v>1</v>
      </c>
      <c r="CK92" s="32">
        <v>0.5</v>
      </c>
      <c r="CL92" s="32"/>
      <c r="CM92" s="33"/>
      <c r="CN92" s="34"/>
      <c r="CO92" s="31">
        <v>1</v>
      </c>
      <c r="CP92" s="32"/>
      <c r="CQ92" s="32"/>
      <c r="CR92" s="33"/>
      <c r="CS92" s="34"/>
      <c r="CT92" s="31">
        <v>1</v>
      </c>
      <c r="CU92" s="32">
        <v>2</v>
      </c>
      <c r="CV92" s="32">
        <v>1</v>
      </c>
      <c r="CW92" s="33"/>
      <c r="CX92" s="34"/>
      <c r="CY92" s="31">
        <v>1</v>
      </c>
      <c r="CZ92" s="32">
        <v>2</v>
      </c>
      <c r="DA92" s="32">
        <v>1</v>
      </c>
      <c r="DB92" s="33"/>
      <c r="DC92" s="34"/>
      <c r="DD92" s="50">
        <v>1</v>
      </c>
      <c r="DE92" s="51"/>
      <c r="DF92" s="51"/>
      <c r="DG92" s="52"/>
      <c r="DH92" s="53"/>
      <c r="DI92" s="31">
        <v>1</v>
      </c>
      <c r="DJ92" s="32">
        <v>2</v>
      </c>
      <c r="DK92" s="32">
        <v>1</v>
      </c>
      <c r="DL92" s="33"/>
      <c r="DM92" s="34"/>
      <c r="DN92" s="31">
        <v>1</v>
      </c>
      <c r="DO92" s="32">
        <v>2</v>
      </c>
      <c r="DP92" s="32">
        <v>1</v>
      </c>
      <c r="DQ92" s="33"/>
      <c r="DR92" s="34"/>
      <c r="DS92" s="31">
        <v>1</v>
      </c>
      <c r="DT92" s="32">
        <v>2</v>
      </c>
      <c r="DU92" s="32">
        <v>1</v>
      </c>
      <c r="DV92" s="33"/>
      <c r="DW92" s="34"/>
      <c r="DX92" s="31"/>
      <c r="DY92" s="32"/>
      <c r="DZ92" s="32"/>
      <c r="EA92" s="33"/>
      <c r="EB92" s="34"/>
      <c r="EC92" s="31"/>
      <c r="ED92" s="32"/>
      <c r="EE92" s="32"/>
      <c r="EF92" s="33"/>
      <c r="EG92" s="34"/>
      <c r="EH92" s="31"/>
      <c r="EI92" s="32"/>
      <c r="EJ92" s="32"/>
      <c r="EK92" s="33"/>
      <c r="EL92" s="34"/>
      <c r="EM92" s="50"/>
      <c r="EN92" s="51"/>
      <c r="EO92" s="51"/>
      <c r="EP92" s="52"/>
      <c r="EQ92" s="53"/>
      <c r="ER92" s="31"/>
      <c r="ES92" s="32"/>
      <c r="ET92" s="32"/>
      <c r="EU92" s="33"/>
      <c r="EV92" s="34"/>
      <c r="EW92" s="31"/>
      <c r="EX92" s="32"/>
      <c r="EY92" s="32"/>
      <c r="EZ92" s="33"/>
      <c r="FA92" s="34"/>
      <c r="FB92" s="31"/>
      <c r="FC92" s="32"/>
      <c r="FD92" s="32"/>
      <c r="FE92" s="33"/>
      <c r="FF92" s="34"/>
      <c r="FG92" s="31"/>
      <c r="FH92" s="32"/>
      <c r="FI92" s="32"/>
      <c r="FJ92" s="33"/>
      <c r="FK92" s="34"/>
    </row>
    <row r="93" spans="1:167" s="4" customFormat="1" ht="26.25" customHeight="1" x14ac:dyDescent="0.25">
      <c r="A93" s="22" t="s">
        <v>102</v>
      </c>
      <c r="B93" s="43" t="s">
        <v>327</v>
      </c>
      <c r="C93" s="58" t="s">
        <v>328</v>
      </c>
      <c r="D93" s="23" t="s">
        <v>450</v>
      </c>
      <c r="E93" s="37">
        <f t="shared" si="83"/>
        <v>21</v>
      </c>
      <c r="F93" s="37">
        <f t="shared" si="84"/>
        <v>1</v>
      </c>
      <c r="G93" s="37">
        <f t="shared" si="85"/>
        <v>0.16666666666666699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22</v>
      </c>
      <c r="M93" s="24">
        <f t="shared" si="91"/>
        <v>24</v>
      </c>
      <c r="N93" s="24">
        <f t="shared" si="92"/>
        <v>12</v>
      </c>
      <c r="O93" s="24">
        <f t="shared" si="93"/>
        <v>0</v>
      </c>
      <c r="P93" s="24">
        <f t="shared" si="94"/>
        <v>144</v>
      </c>
      <c r="Q93" s="35">
        <f t="shared" si="95"/>
        <v>180</v>
      </c>
      <c r="R93" s="31">
        <v>1</v>
      </c>
      <c r="S93" s="32">
        <v>2</v>
      </c>
      <c r="T93" s="32">
        <v>2</v>
      </c>
      <c r="U93" s="33"/>
      <c r="V93" s="34">
        <v>8</v>
      </c>
      <c r="W93" s="31">
        <v>1</v>
      </c>
      <c r="X93" s="32">
        <v>2</v>
      </c>
      <c r="Y93" s="32">
        <v>2</v>
      </c>
      <c r="Z93" s="33"/>
      <c r="AA93" s="34">
        <v>8</v>
      </c>
      <c r="AB93" s="31">
        <v>1</v>
      </c>
      <c r="AC93" s="32">
        <v>2</v>
      </c>
      <c r="AD93" s="32">
        <v>2</v>
      </c>
      <c r="AE93" s="33"/>
      <c r="AF93" s="34">
        <v>8</v>
      </c>
      <c r="AG93" s="31">
        <v>1</v>
      </c>
      <c r="AH93" s="32"/>
      <c r="AI93" s="32"/>
      <c r="AJ93" s="33"/>
      <c r="AK93" s="34"/>
      <c r="AL93" s="50">
        <v>1</v>
      </c>
      <c r="AM93" s="51">
        <v>1</v>
      </c>
      <c r="AN93" s="51"/>
      <c r="AO93" s="52"/>
      <c r="AP93" s="53">
        <v>8</v>
      </c>
      <c r="AQ93" s="31">
        <v>1</v>
      </c>
      <c r="AR93" s="32">
        <v>1</v>
      </c>
      <c r="AS93" s="32"/>
      <c r="AT93" s="33"/>
      <c r="AU93" s="34">
        <v>8</v>
      </c>
      <c r="AV93" s="31">
        <v>1</v>
      </c>
      <c r="AW93" s="32">
        <v>2</v>
      </c>
      <c r="AX93" s="32">
        <v>2</v>
      </c>
      <c r="AY93" s="33"/>
      <c r="AZ93" s="34">
        <v>8</v>
      </c>
      <c r="BA93" s="31">
        <v>1</v>
      </c>
      <c r="BB93" s="32">
        <v>2</v>
      </c>
      <c r="BC93" s="32">
        <v>1</v>
      </c>
      <c r="BD93" s="33"/>
      <c r="BE93" s="34">
        <v>8</v>
      </c>
      <c r="BF93" s="31">
        <v>1</v>
      </c>
      <c r="BG93" s="32">
        <v>1</v>
      </c>
      <c r="BH93" s="32"/>
      <c r="BI93" s="33"/>
      <c r="BJ93" s="34">
        <v>8</v>
      </c>
      <c r="BK93" s="31">
        <v>1</v>
      </c>
      <c r="BL93" s="32">
        <v>2</v>
      </c>
      <c r="BM93" s="32">
        <v>2</v>
      </c>
      <c r="BN93" s="33"/>
      <c r="BO93" s="34">
        <v>8</v>
      </c>
      <c r="BP93" s="31">
        <v>1</v>
      </c>
      <c r="BQ93" s="32"/>
      <c r="BR93" s="32"/>
      <c r="BS93" s="33"/>
      <c r="BT93" s="34"/>
      <c r="BU93" s="50">
        <v>1</v>
      </c>
      <c r="BV93" s="51">
        <v>1</v>
      </c>
      <c r="BW93" s="51"/>
      <c r="BX93" s="52"/>
      <c r="BY93" s="53">
        <v>8</v>
      </c>
      <c r="BZ93" s="31">
        <v>1</v>
      </c>
      <c r="CA93" s="32">
        <v>1</v>
      </c>
      <c r="CB93" s="32"/>
      <c r="CC93" s="33"/>
      <c r="CD93" s="34">
        <v>8</v>
      </c>
      <c r="CE93" s="31">
        <v>1</v>
      </c>
      <c r="CF93" s="32">
        <v>1</v>
      </c>
      <c r="CG93" s="32"/>
      <c r="CH93" s="33"/>
      <c r="CI93" s="34">
        <v>8</v>
      </c>
      <c r="CJ93" s="31">
        <v>1</v>
      </c>
      <c r="CK93" s="32">
        <v>1</v>
      </c>
      <c r="CL93" s="32"/>
      <c r="CM93" s="33"/>
      <c r="CN93" s="34">
        <v>8</v>
      </c>
      <c r="CO93" s="31">
        <v>1</v>
      </c>
      <c r="CP93" s="32">
        <v>1.5</v>
      </c>
      <c r="CQ93" s="32"/>
      <c r="CR93" s="33"/>
      <c r="CS93" s="34">
        <v>8</v>
      </c>
      <c r="CT93" s="31">
        <v>1</v>
      </c>
      <c r="CU93" s="32">
        <v>2</v>
      </c>
      <c r="CV93" s="32">
        <v>1</v>
      </c>
      <c r="CW93" s="33"/>
      <c r="CX93" s="34">
        <v>8</v>
      </c>
      <c r="CY93" s="31">
        <v>1</v>
      </c>
      <c r="CZ93" s="32"/>
      <c r="DA93" s="32"/>
      <c r="DB93" s="33"/>
      <c r="DC93" s="34"/>
      <c r="DD93" s="50" t="s">
        <v>177</v>
      </c>
      <c r="DE93" s="51"/>
      <c r="DF93" s="51"/>
      <c r="DG93" s="52"/>
      <c r="DH93" s="53"/>
      <c r="DI93" s="31">
        <v>1</v>
      </c>
      <c r="DJ93" s="32"/>
      <c r="DK93" s="32"/>
      <c r="DL93" s="33"/>
      <c r="DM93" s="34">
        <v>8</v>
      </c>
      <c r="DN93" s="31">
        <v>1</v>
      </c>
      <c r="DO93" s="32">
        <v>0.5</v>
      </c>
      <c r="DP93" s="32"/>
      <c r="DQ93" s="33"/>
      <c r="DR93" s="34">
        <v>8</v>
      </c>
      <c r="DS93" s="31">
        <v>1</v>
      </c>
      <c r="DT93" s="32">
        <v>1</v>
      </c>
      <c r="DU93" s="32"/>
      <c r="DV93" s="33"/>
      <c r="DW93" s="34">
        <v>8</v>
      </c>
      <c r="DX93" s="31"/>
      <c r="DY93" s="32"/>
      <c r="DZ93" s="32"/>
      <c r="EA93" s="33"/>
      <c r="EB93" s="34"/>
      <c r="EC93" s="31"/>
      <c r="ED93" s="32"/>
      <c r="EE93" s="32"/>
      <c r="EF93" s="33"/>
      <c r="EG93" s="34"/>
      <c r="EH93" s="31"/>
      <c r="EI93" s="32"/>
      <c r="EJ93" s="32"/>
      <c r="EK93" s="33"/>
      <c r="EL93" s="34"/>
      <c r="EM93" s="50"/>
      <c r="EN93" s="51"/>
      <c r="EO93" s="51"/>
      <c r="EP93" s="52"/>
      <c r="EQ93" s="53"/>
      <c r="ER93" s="31"/>
      <c r="ES93" s="32"/>
      <c r="ET93" s="32"/>
      <c r="EU93" s="33"/>
      <c r="EV93" s="34"/>
      <c r="EW93" s="31"/>
      <c r="EX93" s="32"/>
      <c r="EY93" s="32"/>
      <c r="EZ93" s="33"/>
      <c r="FA93" s="34"/>
      <c r="FB93" s="31"/>
      <c r="FC93" s="32"/>
      <c r="FD93" s="32"/>
      <c r="FE93" s="33"/>
      <c r="FF93" s="34"/>
      <c r="FG93" s="31"/>
      <c r="FH93" s="32"/>
      <c r="FI93" s="32"/>
      <c r="FJ93" s="33"/>
      <c r="FK93" s="34"/>
    </row>
    <row r="94" spans="1:167" s="4" customFormat="1" ht="26.25" customHeight="1" x14ac:dyDescent="0.25">
      <c r="A94" s="22" t="s">
        <v>103</v>
      </c>
      <c r="B94" s="43" t="s">
        <v>329</v>
      </c>
      <c r="C94" s="58" t="s">
        <v>330</v>
      </c>
      <c r="D94" s="23">
        <v>73908404</v>
      </c>
      <c r="E94" s="37">
        <f t="shared" si="83"/>
        <v>14.75</v>
      </c>
      <c r="F94" s="37">
        <f t="shared" si="84"/>
        <v>0.25</v>
      </c>
      <c r="G94" s="37">
        <f t="shared" si="85"/>
        <v>0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6</v>
      </c>
      <c r="L94" s="38">
        <f t="shared" si="90"/>
        <v>22</v>
      </c>
      <c r="M94" s="24">
        <f t="shared" si="91"/>
        <v>5.75</v>
      </c>
      <c r="N94" s="24">
        <f t="shared" si="92"/>
        <v>0</v>
      </c>
      <c r="O94" s="24">
        <f t="shared" si="93"/>
        <v>0</v>
      </c>
      <c r="P94" s="24">
        <f t="shared" si="94"/>
        <v>0</v>
      </c>
      <c r="Q94" s="35">
        <f t="shared" si="95"/>
        <v>5.75</v>
      </c>
      <c r="R94" s="31" t="s">
        <v>475</v>
      </c>
      <c r="S94" s="32"/>
      <c r="T94" s="32"/>
      <c r="U94" s="33"/>
      <c r="V94" s="34"/>
      <c r="W94" s="31" t="s">
        <v>475</v>
      </c>
      <c r="X94" s="32"/>
      <c r="Y94" s="32"/>
      <c r="Z94" s="33"/>
      <c r="AA94" s="34"/>
      <c r="AB94" s="31" t="s">
        <v>475</v>
      </c>
      <c r="AC94" s="32"/>
      <c r="AD94" s="32"/>
      <c r="AE94" s="33"/>
      <c r="AF94" s="34"/>
      <c r="AG94" s="31" t="s">
        <v>475</v>
      </c>
      <c r="AH94" s="32"/>
      <c r="AI94" s="32"/>
      <c r="AJ94" s="33"/>
      <c r="AK94" s="34"/>
      <c r="AL94" s="50" t="s">
        <v>475</v>
      </c>
      <c r="AM94" s="51"/>
      <c r="AN94" s="51"/>
      <c r="AO94" s="52"/>
      <c r="AP94" s="53"/>
      <c r="AQ94" s="31" t="s">
        <v>475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/>
      <c r="BC94" s="32"/>
      <c r="BD94" s="33"/>
      <c r="BE94" s="34"/>
      <c r="BF94" s="31">
        <v>1</v>
      </c>
      <c r="BG94" s="32">
        <v>1</v>
      </c>
      <c r="BH94" s="32"/>
      <c r="BI94" s="33"/>
      <c r="BJ94" s="34"/>
      <c r="BK94" s="31">
        <v>1</v>
      </c>
      <c r="BL94" s="32"/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>
        <v>0.25</v>
      </c>
      <c r="CB94" s="32"/>
      <c r="CC94" s="33"/>
      <c r="CD94" s="34"/>
      <c r="CE94" s="31">
        <v>1</v>
      </c>
      <c r="CF94" s="32">
        <v>2</v>
      </c>
      <c r="CG94" s="32"/>
      <c r="CH94" s="33"/>
      <c r="CI94" s="34"/>
      <c r="CJ94" s="31">
        <v>1</v>
      </c>
      <c r="CK94" s="32">
        <v>1</v>
      </c>
      <c r="CL94" s="32"/>
      <c r="CM94" s="33"/>
      <c r="CN94" s="34"/>
      <c r="CO94" s="31">
        <v>1</v>
      </c>
      <c r="CP94" s="32">
        <v>0.5</v>
      </c>
      <c r="CQ94" s="32"/>
      <c r="CR94" s="33"/>
      <c r="CS94" s="34"/>
      <c r="CT94" s="31">
        <v>1</v>
      </c>
      <c r="CU94" s="32"/>
      <c r="CV94" s="32"/>
      <c r="CW94" s="33"/>
      <c r="CX94" s="34"/>
      <c r="CY94" s="31" t="s">
        <v>476</v>
      </c>
      <c r="CZ94" s="32"/>
      <c r="DA94" s="32"/>
      <c r="DB94" s="33"/>
      <c r="DC94" s="34"/>
      <c r="DD94" s="50">
        <v>1</v>
      </c>
      <c r="DE94" s="51"/>
      <c r="DF94" s="51"/>
      <c r="DG94" s="52"/>
      <c r="DH94" s="53"/>
      <c r="DI94" s="31">
        <v>0.75</v>
      </c>
      <c r="DJ94" s="32"/>
      <c r="DK94" s="32"/>
      <c r="DL94" s="33"/>
      <c r="DM94" s="34"/>
      <c r="DN94" s="31">
        <v>1</v>
      </c>
      <c r="DO94" s="32">
        <v>1</v>
      </c>
      <c r="DP94" s="32"/>
      <c r="DQ94" s="33"/>
      <c r="DR94" s="34"/>
      <c r="DS94" s="31">
        <v>1</v>
      </c>
      <c r="DT94" s="32"/>
      <c r="DU94" s="32"/>
      <c r="DV94" s="33"/>
      <c r="DW94" s="34"/>
      <c r="DX94" s="31"/>
      <c r="DY94" s="32"/>
      <c r="DZ94" s="32"/>
      <c r="EA94" s="33"/>
      <c r="EB94" s="34"/>
      <c r="EC94" s="31"/>
      <c r="ED94" s="32"/>
      <c r="EE94" s="32"/>
      <c r="EF94" s="33"/>
      <c r="EG94" s="34"/>
      <c r="EH94" s="31"/>
      <c r="EI94" s="32"/>
      <c r="EJ94" s="32"/>
      <c r="EK94" s="33"/>
      <c r="EL94" s="34"/>
      <c r="EM94" s="50"/>
      <c r="EN94" s="51"/>
      <c r="EO94" s="51"/>
      <c r="EP94" s="52"/>
      <c r="EQ94" s="53"/>
      <c r="ER94" s="31"/>
      <c r="ES94" s="32"/>
      <c r="ET94" s="32"/>
      <c r="EU94" s="33"/>
      <c r="EV94" s="34"/>
      <c r="EW94" s="31"/>
      <c r="EX94" s="32"/>
      <c r="EY94" s="32"/>
      <c r="EZ94" s="33"/>
      <c r="FA94" s="34"/>
      <c r="FB94" s="31"/>
      <c r="FC94" s="32"/>
      <c r="FD94" s="32"/>
      <c r="FE94" s="33"/>
      <c r="FF94" s="34"/>
      <c r="FG94" s="31"/>
      <c r="FH94" s="32"/>
      <c r="FI94" s="32"/>
      <c r="FJ94" s="33"/>
      <c r="FK94" s="34"/>
    </row>
    <row r="95" spans="1:167" s="4" customFormat="1" ht="26.25" customHeight="1" x14ac:dyDescent="0.25">
      <c r="A95" s="22" t="s">
        <v>104</v>
      </c>
      <c r="B95" s="43" t="s">
        <v>331</v>
      </c>
      <c r="C95" s="58" t="s">
        <v>332</v>
      </c>
      <c r="D95" s="23">
        <v>72182243</v>
      </c>
      <c r="E95" s="37">
        <f t="shared" si="83"/>
        <v>22</v>
      </c>
      <c r="F95" s="37">
        <f t="shared" si="84"/>
        <v>0</v>
      </c>
      <c r="G95" s="37">
        <f t="shared" si="85"/>
        <v>0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22</v>
      </c>
      <c r="M95" s="24">
        <f t="shared" si="91"/>
        <v>4.25</v>
      </c>
      <c r="N95" s="24">
        <f t="shared" si="92"/>
        <v>0</v>
      </c>
      <c r="O95" s="24">
        <f t="shared" si="93"/>
        <v>0</v>
      </c>
      <c r="P95" s="24">
        <f t="shared" si="94"/>
        <v>0</v>
      </c>
      <c r="Q95" s="35">
        <f t="shared" si="95"/>
        <v>4.25</v>
      </c>
      <c r="R95" s="31">
        <v>1</v>
      </c>
      <c r="S95" s="32"/>
      <c r="T95" s="32"/>
      <c r="U95" s="33"/>
      <c r="V95" s="34"/>
      <c r="W95" s="31">
        <v>1</v>
      </c>
      <c r="X95" s="32"/>
      <c r="Y95" s="32"/>
      <c r="Z95" s="33"/>
      <c r="AA95" s="34"/>
      <c r="AB95" s="31">
        <v>1</v>
      </c>
      <c r="AC95" s="32">
        <v>1</v>
      </c>
      <c r="AD95" s="32"/>
      <c r="AE95" s="33"/>
      <c r="AF95" s="34"/>
      <c r="AG95" s="31">
        <v>1</v>
      </c>
      <c r="AH95" s="32">
        <v>1</v>
      </c>
      <c r="AI95" s="32"/>
      <c r="AJ95" s="33"/>
      <c r="AK95" s="34"/>
      <c r="AL95" s="50">
        <v>1</v>
      </c>
      <c r="AM95" s="51"/>
      <c r="AN95" s="51"/>
      <c r="AO95" s="52"/>
      <c r="AP95" s="53"/>
      <c r="AQ95" s="31">
        <v>1</v>
      </c>
      <c r="AR95" s="32"/>
      <c r="AS95" s="32"/>
      <c r="AT95" s="33"/>
      <c r="AU95" s="34"/>
      <c r="AV95" s="31">
        <v>1</v>
      </c>
      <c r="AW95" s="32"/>
      <c r="AX95" s="32"/>
      <c r="AY95" s="33"/>
      <c r="AZ95" s="34"/>
      <c r="BA95" s="31">
        <v>1</v>
      </c>
      <c r="BB95" s="32"/>
      <c r="BC95" s="32"/>
      <c r="BD95" s="33"/>
      <c r="BE95" s="34"/>
      <c r="BF95" s="31">
        <v>1</v>
      </c>
      <c r="BG95" s="32"/>
      <c r="BH95" s="32"/>
      <c r="BI95" s="33"/>
      <c r="BJ95" s="34"/>
      <c r="BK95" s="31">
        <v>1</v>
      </c>
      <c r="BL95" s="32">
        <v>0.25</v>
      </c>
      <c r="BM95" s="32"/>
      <c r="BN95" s="33"/>
      <c r="BO95" s="34"/>
      <c r="BP95" s="31">
        <v>1</v>
      </c>
      <c r="BQ95" s="32"/>
      <c r="BR95" s="32"/>
      <c r="BS95" s="33"/>
      <c r="BT95" s="34"/>
      <c r="BU95" s="50">
        <v>1</v>
      </c>
      <c r="BV95" s="51"/>
      <c r="BW95" s="51"/>
      <c r="BX95" s="52"/>
      <c r="BY95" s="53"/>
      <c r="BZ95" s="31">
        <v>1</v>
      </c>
      <c r="CA95" s="32">
        <v>0.25</v>
      </c>
      <c r="CB95" s="32"/>
      <c r="CC95" s="33"/>
      <c r="CD95" s="34"/>
      <c r="CE95" s="31">
        <v>1</v>
      </c>
      <c r="CF95" s="32"/>
      <c r="CG95" s="32"/>
      <c r="CH95" s="33"/>
      <c r="CI95" s="34"/>
      <c r="CJ95" s="31">
        <v>1</v>
      </c>
      <c r="CK95" s="32">
        <v>0.25</v>
      </c>
      <c r="CL95" s="32"/>
      <c r="CM95" s="33"/>
      <c r="CN95" s="34"/>
      <c r="CO95" s="31">
        <v>1</v>
      </c>
      <c r="CP95" s="32"/>
      <c r="CQ95" s="32"/>
      <c r="CR95" s="33"/>
      <c r="CS95" s="34"/>
      <c r="CT95" s="31">
        <v>1</v>
      </c>
      <c r="CU95" s="32">
        <v>0.5</v>
      </c>
      <c r="CV95" s="32"/>
      <c r="CW95" s="33"/>
      <c r="CX95" s="34"/>
      <c r="CY95" s="31">
        <v>1</v>
      </c>
      <c r="CZ95" s="32">
        <v>0.5</v>
      </c>
      <c r="DA95" s="32"/>
      <c r="DB95" s="33"/>
      <c r="DC95" s="34"/>
      <c r="DD95" s="50">
        <v>1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/>
      <c r="DN95" s="31">
        <v>1</v>
      </c>
      <c r="DO95" s="32"/>
      <c r="DP95" s="32"/>
      <c r="DQ95" s="33"/>
      <c r="DR95" s="34"/>
      <c r="DS95" s="31">
        <v>1</v>
      </c>
      <c r="DT95" s="32">
        <v>0.5</v>
      </c>
      <c r="DU95" s="32"/>
      <c r="DV95" s="33"/>
      <c r="DW95" s="34"/>
      <c r="DX95" s="31"/>
      <c r="DY95" s="32"/>
      <c r="DZ95" s="32"/>
      <c r="EA95" s="33"/>
      <c r="EB95" s="34"/>
      <c r="EC95" s="31"/>
      <c r="ED95" s="32"/>
      <c r="EE95" s="32"/>
      <c r="EF95" s="33"/>
      <c r="EG95" s="34"/>
      <c r="EH95" s="31"/>
      <c r="EI95" s="32"/>
      <c r="EJ95" s="32"/>
      <c r="EK95" s="33"/>
      <c r="EL95" s="34"/>
      <c r="EM95" s="50"/>
      <c r="EN95" s="51"/>
      <c r="EO95" s="51"/>
      <c r="EP95" s="52"/>
      <c r="EQ95" s="53"/>
      <c r="ER95" s="31"/>
      <c r="ES95" s="32"/>
      <c r="ET95" s="32"/>
      <c r="EU95" s="33"/>
      <c r="EV95" s="34"/>
      <c r="EW95" s="31"/>
      <c r="EX95" s="32"/>
      <c r="EY95" s="32"/>
      <c r="EZ95" s="33"/>
      <c r="FA95" s="34"/>
      <c r="FB95" s="31"/>
      <c r="FC95" s="32"/>
      <c r="FD95" s="32"/>
      <c r="FE95" s="33"/>
      <c r="FF95" s="34"/>
      <c r="FG95" s="31"/>
      <c r="FH95" s="32"/>
      <c r="FI95" s="32"/>
      <c r="FJ95" s="33"/>
      <c r="FK95" s="34"/>
    </row>
    <row r="96" spans="1:167" s="4" customFormat="1" ht="26.25" customHeight="1" x14ac:dyDescent="0.25">
      <c r="A96" s="22" t="s">
        <v>105</v>
      </c>
      <c r="B96" s="43" t="s">
        <v>333</v>
      </c>
      <c r="C96" s="58" t="s">
        <v>334</v>
      </c>
      <c r="D96" s="23">
        <v>45264150</v>
      </c>
      <c r="E96" s="37">
        <f t="shared" si="83"/>
        <v>15.75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0</v>
      </c>
      <c r="K96" s="24">
        <f t="shared" si="89"/>
        <v>6</v>
      </c>
      <c r="L96" s="38">
        <f t="shared" si="90"/>
        <v>22</v>
      </c>
      <c r="M96" s="24">
        <f t="shared" si="91"/>
        <v>3.25</v>
      </c>
      <c r="N96" s="24">
        <f t="shared" si="92"/>
        <v>1</v>
      </c>
      <c r="O96" s="24">
        <f t="shared" si="93"/>
        <v>0</v>
      </c>
      <c r="P96" s="24">
        <f t="shared" si="94"/>
        <v>0</v>
      </c>
      <c r="Q96" s="35">
        <f t="shared" si="95"/>
        <v>4.25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>
        <v>2</v>
      </c>
      <c r="AX96" s="32">
        <v>1</v>
      </c>
      <c r="AY96" s="33"/>
      <c r="AZ96" s="34"/>
      <c r="BA96" s="31">
        <v>1</v>
      </c>
      <c r="BB96" s="32">
        <v>0.25</v>
      </c>
      <c r="BC96" s="32"/>
      <c r="BD96" s="33"/>
      <c r="BE96" s="34"/>
      <c r="BF96" s="31">
        <v>1</v>
      </c>
      <c r="BG96" s="32"/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/>
      <c r="CB96" s="32"/>
      <c r="CC96" s="33"/>
      <c r="CD96" s="34"/>
      <c r="CE96" s="31">
        <v>1</v>
      </c>
      <c r="CF96" s="32"/>
      <c r="CG96" s="32"/>
      <c r="CH96" s="33"/>
      <c r="CI96" s="34"/>
      <c r="CJ96" s="31">
        <v>1</v>
      </c>
      <c r="CK96" s="32"/>
      <c r="CL96" s="32"/>
      <c r="CM96" s="33"/>
      <c r="CN96" s="34"/>
      <c r="CO96" s="31">
        <v>1</v>
      </c>
      <c r="CP96" s="32"/>
      <c r="CQ96" s="32"/>
      <c r="CR96" s="33"/>
      <c r="CS96" s="34"/>
      <c r="CT96" s="31">
        <v>1</v>
      </c>
      <c r="CU96" s="32"/>
      <c r="CV96" s="32"/>
      <c r="CW96" s="33"/>
      <c r="CX96" s="34"/>
      <c r="CY96" s="31">
        <v>1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/>
      <c r="DY96" s="32"/>
      <c r="DZ96" s="32"/>
      <c r="EA96" s="33"/>
      <c r="EB96" s="34"/>
      <c r="EC96" s="31"/>
      <c r="ED96" s="32"/>
      <c r="EE96" s="32"/>
      <c r="EF96" s="33"/>
      <c r="EG96" s="34"/>
      <c r="EH96" s="31"/>
      <c r="EI96" s="32"/>
      <c r="EJ96" s="32"/>
      <c r="EK96" s="33"/>
      <c r="EL96" s="34"/>
      <c r="EM96" s="50"/>
      <c r="EN96" s="51"/>
      <c r="EO96" s="51"/>
      <c r="EP96" s="52"/>
      <c r="EQ96" s="53"/>
      <c r="ER96" s="31"/>
      <c r="ES96" s="32"/>
      <c r="ET96" s="32"/>
      <c r="EU96" s="33"/>
      <c r="EV96" s="34"/>
      <c r="EW96" s="31"/>
      <c r="EX96" s="32"/>
      <c r="EY96" s="32"/>
      <c r="EZ96" s="33"/>
      <c r="FA96" s="34"/>
      <c r="FB96" s="31"/>
      <c r="FC96" s="32"/>
      <c r="FD96" s="32"/>
      <c r="FE96" s="33"/>
      <c r="FF96" s="34"/>
      <c r="FG96" s="31"/>
      <c r="FH96" s="32"/>
      <c r="FI96" s="32"/>
      <c r="FJ96" s="33"/>
      <c r="FK96" s="34"/>
    </row>
    <row r="97" spans="1:167" s="4" customFormat="1" ht="26.25" customHeight="1" x14ac:dyDescent="0.25">
      <c r="A97" s="22" t="s">
        <v>106</v>
      </c>
      <c r="B97" s="43" t="s">
        <v>335</v>
      </c>
      <c r="C97" s="58" t="s">
        <v>336</v>
      </c>
      <c r="D97" s="23" t="s">
        <v>451</v>
      </c>
      <c r="E97" s="37">
        <f t="shared" si="83"/>
        <v>18.439999999999998</v>
      </c>
      <c r="F97" s="37">
        <f t="shared" si="84"/>
        <v>2.5600000000000023</v>
      </c>
      <c r="G97" s="37">
        <f t="shared" si="85"/>
        <v>0.33333333333333398</v>
      </c>
      <c r="H97" s="24">
        <f t="shared" si="86"/>
        <v>0</v>
      </c>
      <c r="I97" s="24">
        <f t="shared" si="87"/>
        <v>0</v>
      </c>
      <c r="J97" s="24">
        <f t="shared" si="88"/>
        <v>1</v>
      </c>
      <c r="K97" s="24">
        <f t="shared" si="89"/>
        <v>0</v>
      </c>
      <c r="L97" s="38">
        <f t="shared" si="90"/>
        <v>22</v>
      </c>
      <c r="M97" s="24">
        <f t="shared" si="91"/>
        <v>3.25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3.25</v>
      </c>
      <c r="R97" s="31">
        <v>0.97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0.97</v>
      </c>
      <c r="AC97" s="32"/>
      <c r="AD97" s="32"/>
      <c r="AE97" s="33"/>
      <c r="AF97" s="34"/>
      <c r="AG97" s="31">
        <v>1</v>
      </c>
      <c r="AH97" s="32"/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 t="s">
        <v>476</v>
      </c>
      <c r="BB97" s="32"/>
      <c r="BC97" s="32"/>
      <c r="BD97" s="33"/>
      <c r="BE97" s="34"/>
      <c r="BF97" s="31">
        <v>1</v>
      </c>
      <c r="BG97" s="32">
        <v>0.5</v>
      </c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>
        <v>0.5</v>
      </c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0.5</v>
      </c>
      <c r="CA97" s="32"/>
      <c r="CB97" s="32"/>
      <c r="CC97" s="33"/>
      <c r="CD97" s="34"/>
      <c r="CE97" s="31">
        <v>1</v>
      </c>
      <c r="CF97" s="32">
        <v>0.5</v>
      </c>
      <c r="CG97" s="32"/>
      <c r="CH97" s="33"/>
      <c r="CI97" s="34"/>
      <c r="CJ97" s="31">
        <v>1</v>
      </c>
      <c r="CK97" s="32">
        <v>1</v>
      </c>
      <c r="CL97" s="32"/>
      <c r="CM97" s="33"/>
      <c r="CN97" s="34"/>
      <c r="CO97" s="31">
        <v>1</v>
      </c>
      <c r="CP97" s="32">
        <v>0.5</v>
      </c>
      <c r="CQ97" s="32"/>
      <c r="CR97" s="33"/>
      <c r="CS97" s="34"/>
      <c r="CT97" s="31" t="s">
        <v>177</v>
      </c>
      <c r="CU97" s="32"/>
      <c r="CV97" s="32"/>
      <c r="CW97" s="33"/>
      <c r="CX97" s="34"/>
      <c r="CY97" s="31">
        <v>1</v>
      </c>
      <c r="CZ97" s="32"/>
      <c r="DA97" s="32"/>
      <c r="DB97" s="33"/>
      <c r="DC97" s="34"/>
      <c r="DD97" s="50">
        <v>1</v>
      </c>
      <c r="DE97" s="51"/>
      <c r="DF97" s="51"/>
      <c r="DG97" s="52"/>
      <c r="DH97" s="53"/>
      <c r="DI97" s="31" t="s">
        <v>177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/>
      <c r="DU97" s="32"/>
      <c r="DV97" s="33"/>
      <c r="DW97" s="34"/>
      <c r="DX97" s="31"/>
      <c r="DY97" s="32"/>
      <c r="DZ97" s="32"/>
      <c r="EA97" s="33"/>
      <c r="EB97" s="34"/>
      <c r="EC97" s="31"/>
      <c r="ED97" s="32"/>
      <c r="EE97" s="32"/>
      <c r="EF97" s="33"/>
      <c r="EG97" s="34"/>
      <c r="EH97" s="31"/>
      <c r="EI97" s="32"/>
      <c r="EJ97" s="32"/>
      <c r="EK97" s="33"/>
      <c r="EL97" s="34"/>
      <c r="EM97" s="50"/>
      <c r="EN97" s="51"/>
      <c r="EO97" s="51"/>
      <c r="EP97" s="52"/>
      <c r="EQ97" s="53"/>
      <c r="ER97" s="31"/>
      <c r="ES97" s="32"/>
      <c r="ET97" s="32"/>
      <c r="EU97" s="33"/>
      <c r="EV97" s="34"/>
      <c r="EW97" s="31"/>
      <c r="EX97" s="32"/>
      <c r="EY97" s="32"/>
      <c r="EZ97" s="33"/>
      <c r="FA97" s="34"/>
      <c r="FB97" s="31"/>
      <c r="FC97" s="32"/>
      <c r="FD97" s="32"/>
      <c r="FE97" s="33"/>
      <c r="FF97" s="34"/>
      <c r="FG97" s="31"/>
      <c r="FH97" s="32"/>
      <c r="FI97" s="32"/>
      <c r="FJ97" s="33"/>
      <c r="FK97" s="34"/>
    </row>
    <row r="98" spans="1:167" s="4" customFormat="1" ht="26.25" customHeight="1" x14ac:dyDescent="0.25">
      <c r="A98" s="22" t="s">
        <v>107</v>
      </c>
      <c r="B98" s="43" t="s">
        <v>337</v>
      </c>
      <c r="C98" s="58" t="s">
        <v>338</v>
      </c>
      <c r="D98" s="23" t="s">
        <v>452</v>
      </c>
      <c r="E98" s="37">
        <f t="shared" si="83"/>
        <v>21.5</v>
      </c>
      <c r="F98" s="37">
        <f t="shared" si="84"/>
        <v>0.5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0</v>
      </c>
      <c r="L98" s="38">
        <f t="shared" si="90"/>
        <v>22</v>
      </c>
      <c r="M98" s="24">
        <f t="shared" si="91"/>
        <v>8</v>
      </c>
      <c r="N98" s="24">
        <f t="shared" si="92"/>
        <v>1.5</v>
      </c>
      <c r="O98" s="24">
        <f t="shared" si="93"/>
        <v>0</v>
      </c>
      <c r="P98" s="24">
        <f t="shared" si="94"/>
        <v>0.5</v>
      </c>
      <c r="Q98" s="35">
        <f t="shared" si="95"/>
        <v>10</v>
      </c>
      <c r="R98" s="31">
        <v>1</v>
      </c>
      <c r="S98" s="32"/>
      <c r="T98" s="32"/>
      <c r="U98" s="33"/>
      <c r="V98" s="34"/>
      <c r="W98" s="31">
        <v>1</v>
      </c>
      <c r="X98" s="32"/>
      <c r="Y98" s="32"/>
      <c r="Z98" s="33"/>
      <c r="AA98" s="34"/>
      <c r="AB98" s="31">
        <v>1</v>
      </c>
      <c r="AC98" s="32"/>
      <c r="AD98" s="32"/>
      <c r="AE98" s="33"/>
      <c r="AF98" s="34"/>
      <c r="AG98" s="31">
        <v>1</v>
      </c>
      <c r="AH98" s="32"/>
      <c r="AI98" s="32"/>
      <c r="AJ98" s="33"/>
      <c r="AK98" s="34"/>
      <c r="AL98" s="50">
        <v>1</v>
      </c>
      <c r="AM98" s="51"/>
      <c r="AN98" s="51"/>
      <c r="AO98" s="52"/>
      <c r="AP98" s="53"/>
      <c r="AQ98" s="31">
        <v>1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/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0.75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>
        <v>2</v>
      </c>
      <c r="CB98" s="32"/>
      <c r="CC98" s="33"/>
      <c r="CD98" s="34"/>
      <c r="CE98" s="31">
        <v>1</v>
      </c>
      <c r="CF98" s="32">
        <v>1</v>
      </c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>
        <v>0.75</v>
      </c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>
        <v>0.25</v>
      </c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2</v>
      </c>
      <c r="DP98" s="32">
        <v>0.5</v>
      </c>
      <c r="DQ98" s="33"/>
      <c r="DR98" s="34">
        <v>0.5</v>
      </c>
      <c r="DS98" s="31">
        <v>1</v>
      </c>
      <c r="DT98" s="32"/>
      <c r="DU98" s="32"/>
      <c r="DV98" s="33"/>
      <c r="DW98" s="34"/>
      <c r="DX98" s="31"/>
      <c r="DY98" s="32"/>
      <c r="DZ98" s="32"/>
      <c r="EA98" s="33"/>
      <c r="EB98" s="34"/>
      <c r="EC98" s="31"/>
      <c r="ED98" s="32"/>
      <c r="EE98" s="32"/>
      <c r="EF98" s="33"/>
      <c r="EG98" s="34"/>
      <c r="EH98" s="31"/>
      <c r="EI98" s="32"/>
      <c r="EJ98" s="32"/>
      <c r="EK98" s="33"/>
      <c r="EL98" s="34"/>
      <c r="EM98" s="50"/>
      <c r="EN98" s="51"/>
      <c r="EO98" s="51"/>
      <c r="EP98" s="52"/>
      <c r="EQ98" s="53"/>
      <c r="ER98" s="31"/>
      <c r="ES98" s="32"/>
      <c r="ET98" s="32"/>
      <c r="EU98" s="33"/>
      <c r="EV98" s="34"/>
      <c r="EW98" s="31"/>
      <c r="EX98" s="32"/>
      <c r="EY98" s="32"/>
      <c r="EZ98" s="33"/>
      <c r="FA98" s="34"/>
      <c r="FB98" s="31"/>
      <c r="FC98" s="32"/>
      <c r="FD98" s="32"/>
      <c r="FE98" s="33"/>
      <c r="FF98" s="34"/>
      <c r="FG98" s="31"/>
      <c r="FH98" s="32"/>
      <c r="FI98" s="32"/>
      <c r="FJ98" s="33"/>
      <c r="FK98" s="34"/>
    </row>
    <row r="99" spans="1:167" s="4" customFormat="1" ht="26.25" customHeight="1" x14ac:dyDescent="0.25">
      <c r="A99" s="22" t="s">
        <v>108</v>
      </c>
      <c r="B99" s="43" t="s">
        <v>339</v>
      </c>
      <c r="C99" s="58" t="s">
        <v>340</v>
      </c>
      <c r="D99" s="23">
        <v>74581122</v>
      </c>
      <c r="E99" s="37">
        <f t="shared" si="83"/>
        <v>20</v>
      </c>
      <c r="F99" s="37">
        <f t="shared" si="84"/>
        <v>1</v>
      </c>
      <c r="G99" s="37">
        <f t="shared" si="85"/>
        <v>0.16666666666666699</v>
      </c>
      <c r="H99" s="24">
        <f t="shared" si="86"/>
        <v>0</v>
      </c>
      <c r="I99" s="24">
        <f t="shared" si="87"/>
        <v>0</v>
      </c>
      <c r="J99" s="24">
        <f t="shared" si="88"/>
        <v>1</v>
      </c>
      <c r="K99" s="24">
        <f t="shared" si="89"/>
        <v>0</v>
      </c>
      <c r="L99" s="38">
        <f t="shared" si="90"/>
        <v>22</v>
      </c>
      <c r="M99" s="24">
        <f t="shared" si="91"/>
        <v>16.25</v>
      </c>
      <c r="N99" s="24">
        <f t="shared" si="92"/>
        <v>10</v>
      </c>
      <c r="O99" s="24">
        <f t="shared" si="93"/>
        <v>0</v>
      </c>
      <c r="P99" s="24">
        <f t="shared" si="94"/>
        <v>136</v>
      </c>
      <c r="Q99" s="35">
        <f t="shared" si="95"/>
        <v>162.25</v>
      </c>
      <c r="R99" s="31">
        <v>1</v>
      </c>
      <c r="S99" s="32">
        <v>2</v>
      </c>
      <c r="T99" s="32">
        <v>2</v>
      </c>
      <c r="U99" s="33"/>
      <c r="V99" s="34">
        <v>8</v>
      </c>
      <c r="W99" s="31">
        <v>1</v>
      </c>
      <c r="X99" s="32">
        <v>2</v>
      </c>
      <c r="Y99" s="32">
        <v>1</v>
      </c>
      <c r="Z99" s="33"/>
      <c r="AA99" s="34">
        <v>8</v>
      </c>
      <c r="AB99" s="31">
        <v>1</v>
      </c>
      <c r="AC99" s="32">
        <v>2</v>
      </c>
      <c r="AD99" s="32">
        <v>2</v>
      </c>
      <c r="AE99" s="33"/>
      <c r="AF99" s="34">
        <v>8</v>
      </c>
      <c r="AG99" s="31">
        <v>1</v>
      </c>
      <c r="AH99" s="32"/>
      <c r="AI99" s="32"/>
      <c r="AJ99" s="33"/>
      <c r="AK99" s="34"/>
      <c r="AL99" s="50">
        <v>1</v>
      </c>
      <c r="AM99" s="51">
        <v>1</v>
      </c>
      <c r="AN99" s="51"/>
      <c r="AO99" s="52"/>
      <c r="AP99" s="53">
        <v>8</v>
      </c>
      <c r="AQ99" s="31">
        <v>1</v>
      </c>
      <c r="AR99" s="32">
        <v>0.5</v>
      </c>
      <c r="AS99" s="32"/>
      <c r="AT99" s="33"/>
      <c r="AU99" s="34">
        <v>8</v>
      </c>
      <c r="AV99" s="31">
        <v>1</v>
      </c>
      <c r="AW99" s="32">
        <v>2</v>
      </c>
      <c r="AX99" s="32">
        <v>1</v>
      </c>
      <c r="AY99" s="33"/>
      <c r="AZ99" s="34">
        <v>8</v>
      </c>
      <c r="BA99" s="31">
        <v>1</v>
      </c>
      <c r="BB99" s="32">
        <v>0.25</v>
      </c>
      <c r="BC99" s="32"/>
      <c r="BD99" s="33"/>
      <c r="BE99" s="34">
        <v>8</v>
      </c>
      <c r="BF99" s="31">
        <v>1</v>
      </c>
      <c r="BG99" s="32"/>
      <c r="BH99" s="32"/>
      <c r="BI99" s="33"/>
      <c r="BJ99" s="34">
        <v>8</v>
      </c>
      <c r="BK99" s="31">
        <v>1</v>
      </c>
      <c r="BL99" s="32">
        <v>2</v>
      </c>
      <c r="BM99" s="32">
        <v>2</v>
      </c>
      <c r="BN99" s="33"/>
      <c r="BO99" s="34">
        <v>8</v>
      </c>
      <c r="BP99" s="31">
        <v>1</v>
      </c>
      <c r="BQ99" s="32"/>
      <c r="BR99" s="32"/>
      <c r="BS99" s="33"/>
      <c r="BT99" s="34"/>
      <c r="BU99" s="50">
        <v>1</v>
      </c>
      <c r="BV99" s="51">
        <v>1</v>
      </c>
      <c r="BW99" s="51"/>
      <c r="BX99" s="52"/>
      <c r="BY99" s="53">
        <v>8</v>
      </c>
      <c r="BZ99" s="31">
        <v>1</v>
      </c>
      <c r="CA99" s="32">
        <v>1</v>
      </c>
      <c r="CB99" s="32"/>
      <c r="CC99" s="33"/>
      <c r="CD99" s="34">
        <v>8</v>
      </c>
      <c r="CE99" s="31">
        <v>1</v>
      </c>
      <c r="CF99" s="32"/>
      <c r="CG99" s="32"/>
      <c r="CH99" s="33"/>
      <c r="CI99" s="34">
        <v>8</v>
      </c>
      <c r="CJ99" s="31" t="s">
        <v>476</v>
      </c>
      <c r="CK99" s="32"/>
      <c r="CL99" s="32"/>
      <c r="CM99" s="33"/>
      <c r="CN99" s="34"/>
      <c r="CO99" s="31">
        <v>1</v>
      </c>
      <c r="CP99" s="32">
        <v>2</v>
      </c>
      <c r="CQ99" s="32">
        <v>2</v>
      </c>
      <c r="CR99" s="33"/>
      <c r="CS99" s="34">
        <v>8</v>
      </c>
      <c r="CT99" s="31" t="s">
        <v>177</v>
      </c>
      <c r="CU99" s="32"/>
      <c r="CV99" s="32"/>
      <c r="CW99" s="33"/>
      <c r="CX99" s="34"/>
      <c r="CY99" s="31">
        <v>1</v>
      </c>
      <c r="CZ99" s="32"/>
      <c r="DA99" s="32"/>
      <c r="DB99" s="33"/>
      <c r="DC99" s="34"/>
      <c r="DD99" s="50">
        <v>1</v>
      </c>
      <c r="DE99" s="51"/>
      <c r="DF99" s="51"/>
      <c r="DG99" s="52"/>
      <c r="DH99" s="53">
        <v>8</v>
      </c>
      <c r="DI99" s="31">
        <v>1</v>
      </c>
      <c r="DJ99" s="32"/>
      <c r="DK99" s="32"/>
      <c r="DL99" s="33"/>
      <c r="DM99" s="34">
        <v>8</v>
      </c>
      <c r="DN99" s="31">
        <v>1</v>
      </c>
      <c r="DO99" s="32">
        <v>0.5</v>
      </c>
      <c r="DP99" s="32"/>
      <c r="DQ99" s="33"/>
      <c r="DR99" s="34">
        <v>8</v>
      </c>
      <c r="DS99" s="31">
        <v>1</v>
      </c>
      <c r="DT99" s="32"/>
      <c r="DU99" s="32"/>
      <c r="DV99" s="33"/>
      <c r="DW99" s="34">
        <v>8</v>
      </c>
      <c r="DX99" s="31"/>
      <c r="DY99" s="32"/>
      <c r="DZ99" s="32"/>
      <c r="EA99" s="33"/>
      <c r="EB99" s="34"/>
      <c r="EC99" s="31"/>
      <c r="ED99" s="32"/>
      <c r="EE99" s="32"/>
      <c r="EF99" s="33"/>
      <c r="EG99" s="34"/>
      <c r="EH99" s="31"/>
      <c r="EI99" s="32"/>
      <c r="EJ99" s="32"/>
      <c r="EK99" s="33"/>
      <c r="EL99" s="34"/>
      <c r="EM99" s="50"/>
      <c r="EN99" s="51"/>
      <c r="EO99" s="51"/>
      <c r="EP99" s="52"/>
      <c r="EQ99" s="53"/>
      <c r="ER99" s="31"/>
      <c r="ES99" s="32"/>
      <c r="ET99" s="32"/>
      <c r="EU99" s="33"/>
      <c r="EV99" s="34"/>
      <c r="EW99" s="31"/>
      <c r="EX99" s="32"/>
      <c r="EY99" s="32"/>
      <c r="EZ99" s="33"/>
      <c r="FA99" s="34"/>
      <c r="FB99" s="31"/>
      <c r="FC99" s="32"/>
      <c r="FD99" s="32"/>
      <c r="FE99" s="33"/>
      <c r="FF99" s="34"/>
      <c r="FG99" s="31"/>
      <c r="FH99" s="32"/>
      <c r="FI99" s="32"/>
      <c r="FJ99" s="33"/>
      <c r="FK99" s="34"/>
    </row>
    <row r="100" spans="1:167" s="4" customFormat="1" ht="26.25" customHeight="1" x14ac:dyDescent="0.25">
      <c r="A100" s="22" t="s">
        <v>109</v>
      </c>
      <c r="B100" s="43" t="s">
        <v>341</v>
      </c>
      <c r="C100" s="58" t="s">
        <v>342</v>
      </c>
      <c r="D100" s="23">
        <v>77426095</v>
      </c>
      <c r="E100" s="37">
        <f t="shared" si="83"/>
        <v>20.5</v>
      </c>
      <c r="F100" s="37">
        <f t="shared" si="84"/>
        <v>0.5</v>
      </c>
      <c r="G100" s="37">
        <f t="shared" si="85"/>
        <v>0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22</v>
      </c>
      <c r="M100" s="24">
        <f t="shared" si="91"/>
        <v>1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1</v>
      </c>
      <c r="R100" s="31">
        <v>1</v>
      </c>
      <c r="S100" s="32">
        <v>1</v>
      </c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1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>
        <v>1</v>
      </c>
      <c r="BB100" s="32"/>
      <c r="BC100" s="32"/>
      <c r="BD100" s="33"/>
      <c r="BE100" s="34"/>
      <c r="BF100" s="31">
        <v>1</v>
      </c>
      <c r="BG100" s="32"/>
      <c r="BH100" s="32"/>
      <c r="BI100" s="33"/>
      <c r="BJ100" s="34"/>
      <c r="BK100" s="31">
        <v>1</v>
      </c>
      <c r="BL100" s="32"/>
      <c r="BM100" s="32"/>
      <c r="BN100" s="33"/>
      <c r="BO100" s="34"/>
      <c r="BP100" s="31">
        <v>1</v>
      </c>
      <c r="BQ100" s="32"/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1</v>
      </c>
      <c r="CA100" s="32"/>
      <c r="CB100" s="32"/>
      <c r="CC100" s="33"/>
      <c r="CD100" s="34"/>
      <c r="CE100" s="31">
        <v>1</v>
      </c>
      <c r="CF100" s="32"/>
      <c r="CG100" s="32"/>
      <c r="CH100" s="33"/>
      <c r="CI100" s="34"/>
      <c r="CJ100" s="31">
        <v>1</v>
      </c>
      <c r="CK100" s="32"/>
      <c r="CL100" s="32"/>
      <c r="CM100" s="33"/>
      <c r="CN100" s="34"/>
      <c r="CO100" s="31">
        <v>1</v>
      </c>
      <c r="CP100" s="32"/>
      <c r="CQ100" s="32"/>
      <c r="CR100" s="33"/>
      <c r="CS100" s="34"/>
      <c r="CT100" s="31">
        <v>1</v>
      </c>
      <c r="CU100" s="32"/>
      <c r="CV100" s="32"/>
      <c r="CW100" s="33"/>
      <c r="CX100" s="34"/>
      <c r="CY100" s="31" t="s">
        <v>476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>
        <v>0.75</v>
      </c>
      <c r="DJ100" s="32"/>
      <c r="DK100" s="32"/>
      <c r="DL100" s="33"/>
      <c r="DM100" s="34"/>
      <c r="DN100" s="31">
        <v>0.75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/>
      <c r="DY100" s="32"/>
      <c r="DZ100" s="32"/>
      <c r="EA100" s="33"/>
      <c r="EB100" s="34"/>
      <c r="EC100" s="31"/>
      <c r="ED100" s="32"/>
      <c r="EE100" s="32"/>
      <c r="EF100" s="33"/>
      <c r="EG100" s="34"/>
      <c r="EH100" s="31"/>
      <c r="EI100" s="32"/>
      <c r="EJ100" s="32"/>
      <c r="EK100" s="33"/>
      <c r="EL100" s="34"/>
      <c r="EM100" s="50"/>
      <c r="EN100" s="51"/>
      <c r="EO100" s="51"/>
      <c r="EP100" s="52"/>
      <c r="EQ100" s="53"/>
      <c r="ER100" s="31"/>
      <c r="ES100" s="32"/>
      <c r="ET100" s="32"/>
      <c r="EU100" s="33"/>
      <c r="EV100" s="34"/>
      <c r="EW100" s="31"/>
      <c r="EX100" s="32"/>
      <c r="EY100" s="32"/>
      <c r="EZ100" s="33"/>
      <c r="FA100" s="34"/>
      <c r="FB100" s="31"/>
      <c r="FC100" s="32"/>
      <c r="FD100" s="32"/>
      <c r="FE100" s="33"/>
      <c r="FF100" s="34"/>
      <c r="FG100" s="31"/>
      <c r="FH100" s="32"/>
      <c r="FI100" s="32"/>
      <c r="FJ100" s="33"/>
      <c r="FK100" s="34"/>
    </row>
    <row r="101" spans="1:167" s="4" customFormat="1" ht="26.25" customHeight="1" x14ac:dyDescent="0.25">
      <c r="A101" s="22" t="s">
        <v>110</v>
      </c>
      <c r="B101" s="43" t="s">
        <v>343</v>
      </c>
      <c r="C101" s="58" t="s">
        <v>344</v>
      </c>
      <c r="D101" s="23" t="s">
        <v>453</v>
      </c>
      <c r="E101" s="37">
        <f t="shared" si="83"/>
        <v>19.72</v>
      </c>
      <c r="F101" s="37">
        <f t="shared" si="84"/>
        <v>1.2800000000000011</v>
      </c>
      <c r="G101" s="37">
        <f t="shared" si="85"/>
        <v>0.16666666666666699</v>
      </c>
      <c r="H101" s="24">
        <f t="shared" si="86"/>
        <v>0</v>
      </c>
      <c r="I101" s="24">
        <f t="shared" si="87"/>
        <v>0</v>
      </c>
      <c r="J101" s="24">
        <f t="shared" si="88"/>
        <v>1</v>
      </c>
      <c r="K101" s="24">
        <f t="shared" si="89"/>
        <v>0</v>
      </c>
      <c r="L101" s="38">
        <f t="shared" si="90"/>
        <v>22</v>
      </c>
      <c r="M101" s="24">
        <f t="shared" si="91"/>
        <v>4.75</v>
      </c>
      <c r="N101" s="24">
        <f t="shared" si="92"/>
        <v>1</v>
      </c>
      <c r="O101" s="24">
        <f t="shared" si="93"/>
        <v>0</v>
      </c>
      <c r="P101" s="24">
        <f t="shared" si="94"/>
        <v>0</v>
      </c>
      <c r="Q101" s="35">
        <f t="shared" si="95"/>
        <v>5.75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0.97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/>
      <c r="AX101" s="32"/>
      <c r="AY101" s="33"/>
      <c r="AZ101" s="34"/>
      <c r="BA101" s="31" t="s">
        <v>177</v>
      </c>
      <c r="BB101" s="32"/>
      <c r="BC101" s="32"/>
      <c r="BD101" s="33"/>
      <c r="BE101" s="34"/>
      <c r="BF101" s="31">
        <v>1</v>
      </c>
      <c r="BG101" s="32">
        <v>2</v>
      </c>
      <c r="BH101" s="32">
        <v>1</v>
      </c>
      <c r="BI101" s="33"/>
      <c r="BJ101" s="34"/>
      <c r="BK101" s="31">
        <v>1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/>
      <c r="CB101" s="32"/>
      <c r="CC101" s="33"/>
      <c r="CD101" s="34"/>
      <c r="CE101" s="31" t="s">
        <v>476</v>
      </c>
      <c r="CF101" s="32"/>
      <c r="CG101" s="32"/>
      <c r="CH101" s="33"/>
      <c r="CI101" s="34"/>
      <c r="CJ101" s="31">
        <v>1</v>
      </c>
      <c r="CK101" s="32">
        <v>0.5</v>
      </c>
      <c r="CL101" s="32"/>
      <c r="CM101" s="33"/>
      <c r="CN101" s="34"/>
      <c r="CO101" s="31">
        <v>1</v>
      </c>
      <c r="CP101" s="32">
        <v>0.25</v>
      </c>
      <c r="CQ101" s="32"/>
      <c r="CR101" s="33"/>
      <c r="CS101" s="34"/>
      <c r="CT101" s="31">
        <v>1</v>
      </c>
      <c r="CU101" s="32">
        <v>0.5</v>
      </c>
      <c r="CV101" s="32"/>
      <c r="CW101" s="33"/>
      <c r="CX101" s="34"/>
      <c r="CY101" s="31">
        <v>1</v>
      </c>
      <c r="CZ101" s="32">
        <v>0.5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1</v>
      </c>
      <c r="DP101" s="32"/>
      <c r="DQ101" s="33"/>
      <c r="DR101" s="34"/>
      <c r="DS101" s="31">
        <v>1</v>
      </c>
      <c r="DT101" s="32"/>
      <c r="DU101" s="32"/>
      <c r="DV101" s="33"/>
      <c r="DW101" s="34"/>
      <c r="DX101" s="31"/>
      <c r="DY101" s="32"/>
      <c r="DZ101" s="32"/>
      <c r="EA101" s="33"/>
      <c r="EB101" s="34"/>
      <c r="EC101" s="31"/>
      <c r="ED101" s="32"/>
      <c r="EE101" s="32"/>
      <c r="EF101" s="33"/>
      <c r="EG101" s="34"/>
      <c r="EH101" s="31"/>
      <c r="EI101" s="32"/>
      <c r="EJ101" s="32"/>
      <c r="EK101" s="33"/>
      <c r="EL101" s="34"/>
      <c r="EM101" s="50"/>
      <c r="EN101" s="51"/>
      <c r="EO101" s="51"/>
      <c r="EP101" s="52"/>
      <c r="EQ101" s="53"/>
      <c r="ER101" s="31"/>
      <c r="ES101" s="32"/>
      <c r="ET101" s="32"/>
      <c r="EU101" s="33"/>
      <c r="EV101" s="34"/>
      <c r="EW101" s="31"/>
      <c r="EX101" s="32"/>
      <c r="EY101" s="32"/>
      <c r="EZ101" s="33"/>
      <c r="FA101" s="34"/>
      <c r="FB101" s="31"/>
      <c r="FC101" s="32"/>
      <c r="FD101" s="32"/>
      <c r="FE101" s="33"/>
      <c r="FF101" s="34"/>
      <c r="FG101" s="31"/>
      <c r="FH101" s="32"/>
      <c r="FI101" s="32"/>
      <c r="FJ101" s="33"/>
      <c r="FK101" s="34"/>
    </row>
    <row r="102" spans="1:167" s="4" customFormat="1" ht="26.25" customHeight="1" x14ac:dyDescent="0.25">
      <c r="A102" s="22" t="s">
        <v>111</v>
      </c>
      <c r="B102" s="62" t="s">
        <v>345</v>
      </c>
      <c r="C102" s="63" t="s">
        <v>346</v>
      </c>
      <c r="D102" s="61" t="s">
        <v>454</v>
      </c>
      <c r="E102" s="37">
        <f t="shared" si="83"/>
        <v>5</v>
      </c>
      <c r="F102" s="37">
        <f t="shared" si="84"/>
        <v>0</v>
      </c>
      <c r="G102" s="37">
        <f t="shared" si="85"/>
        <v>0</v>
      </c>
      <c r="H102" s="24">
        <f t="shared" si="86"/>
        <v>0</v>
      </c>
      <c r="I102" s="24">
        <f t="shared" si="87"/>
        <v>0</v>
      </c>
      <c r="J102" s="24">
        <f t="shared" si="88"/>
        <v>0</v>
      </c>
      <c r="K102" s="24">
        <f t="shared" si="89"/>
        <v>0</v>
      </c>
      <c r="L102" s="38">
        <f t="shared" si="90"/>
        <v>5</v>
      </c>
      <c r="M102" s="24">
        <f t="shared" si="91"/>
        <v>6</v>
      </c>
      <c r="N102" s="24">
        <f t="shared" si="92"/>
        <v>3</v>
      </c>
      <c r="O102" s="24">
        <f t="shared" si="93"/>
        <v>0</v>
      </c>
      <c r="P102" s="24">
        <f t="shared" si="94"/>
        <v>24</v>
      </c>
      <c r="Q102" s="35">
        <f t="shared" si="95"/>
        <v>33</v>
      </c>
      <c r="R102" s="31">
        <v>1</v>
      </c>
      <c r="S102" s="32">
        <v>2</v>
      </c>
      <c r="T102" s="32">
        <v>1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1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/>
      <c r="AN102" s="51"/>
      <c r="AO102" s="52"/>
      <c r="AP102" s="53"/>
      <c r="AQ102" s="31"/>
      <c r="AR102" s="32"/>
      <c r="AS102" s="32"/>
      <c r="AT102" s="33"/>
      <c r="AU102" s="34"/>
      <c r="AV102" s="31"/>
      <c r="AW102" s="32"/>
      <c r="AX102" s="32"/>
      <c r="AY102" s="33"/>
      <c r="AZ102" s="34"/>
      <c r="BA102" s="31"/>
      <c r="BB102" s="32"/>
      <c r="BC102" s="32"/>
      <c r="BD102" s="33"/>
      <c r="BE102" s="34"/>
      <c r="BF102" s="31"/>
      <c r="BG102" s="32"/>
      <c r="BH102" s="32"/>
      <c r="BI102" s="33"/>
      <c r="BJ102" s="34"/>
      <c r="BK102" s="31"/>
      <c r="BL102" s="32"/>
      <c r="BM102" s="32"/>
      <c r="BN102" s="33"/>
      <c r="BO102" s="34"/>
      <c r="BP102" s="31"/>
      <c r="BQ102" s="32"/>
      <c r="BR102" s="32"/>
      <c r="BS102" s="33"/>
      <c r="BT102" s="34"/>
      <c r="BU102" s="50"/>
      <c r="BV102" s="51"/>
      <c r="BW102" s="51"/>
      <c r="BX102" s="52"/>
      <c r="BY102" s="53"/>
      <c r="BZ102" s="31"/>
      <c r="CA102" s="32"/>
      <c r="CB102" s="32"/>
      <c r="CC102" s="33"/>
      <c r="CD102" s="34"/>
      <c r="CE102" s="31"/>
      <c r="CF102" s="32"/>
      <c r="CG102" s="32"/>
      <c r="CH102" s="33"/>
      <c r="CI102" s="34"/>
      <c r="CJ102" s="31"/>
      <c r="CK102" s="32"/>
      <c r="CL102" s="32"/>
      <c r="CM102" s="33"/>
      <c r="CN102" s="34"/>
      <c r="CO102" s="31"/>
      <c r="CP102" s="32"/>
      <c r="CQ102" s="32"/>
      <c r="CR102" s="33"/>
      <c r="CS102" s="34"/>
      <c r="CT102" s="31"/>
      <c r="CU102" s="32"/>
      <c r="CV102" s="32"/>
      <c r="CW102" s="33"/>
      <c r="CX102" s="34"/>
      <c r="CY102" s="31"/>
      <c r="CZ102" s="32"/>
      <c r="DA102" s="32"/>
      <c r="DB102" s="33"/>
      <c r="DC102" s="34"/>
      <c r="DD102" s="50"/>
      <c r="DE102" s="51"/>
      <c r="DF102" s="51"/>
      <c r="DG102" s="52"/>
      <c r="DH102" s="53"/>
      <c r="DI102" s="31"/>
      <c r="DJ102" s="32"/>
      <c r="DK102" s="32"/>
      <c r="DL102" s="33"/>
      <c r="DM102" s="34"/>
      <c r="DN102" s="31"/>
      <c r="DO102" s="32"/>
      <c r="DP102" s="32"/>
      <c r="DQ102" s="33"/>
      <c r="DR102" s="34"/>
      <c r="DS102" s="31"/>
      <c r="DT102" s="32"/>
      <c r="DU102" s="32"/>
      <c r="DV102" s="33"/>
      <c r="DW102" s="34"/>
      <c r="DX102" s="31"/>
      <c r="DY102" s="32"/>
      <c r="DZ102" s="32"/>
      <c r="EA102" s="33"/>
      <c r="EB102" s="34"/>
      <c r="EC102" s="31"/>
      <c r="ED102" s="32"/>
      <c r="EE102" s="32"/>
      <c r="EF102" s="33"/>
      <c r="EG102" s="34"/>
      <c r="EH102" s="31"/>
      <c r="EI102" s="32"/>
      <c r="EJ102" s="32"/>
      <c r="EK102" s="33"/>
      <c r="EL102" s="34"/>
      <c r="EM102" s="50"/>
      <c r="EN102" s="51"/>
      <c r="EO102" s="51"/>
      <c r="EP102" s="52"/>
      <c r="EQ102" s="53"/>
      <c r="ER102" s="31"/>
      <c r="ES102" s="32"/>
      <c r="ET102" s="32"/>
      <c r="EU102" s="33"/>
      <c r="EV102" s="34"/>
      <c r="EW102" s="31"/>
      <c r="EX102" s="32"/>
      <c r="EY102" s="32"/>
      <c r="EZ102" s="33"/>
      <c r="FA102" s="34"/>
      <c r="FB102" s="31"/>
      <c r="FC102" s="32"/>
      <c r="FD102" s="32"/>
      <c r="FE102" s="33"/>
      <c r="FF102" s="34"/>
      <c r="FG102" s="31"/>
      <c r="FH102" s="32"/>
      <c r="FI102" s="32"/>
      <c r="FJ102" s="33"/>
      <c r="FK102" s="34"/>
    </row>
    <row r="103" spans="1:167" s="4" customFormat="1" ht="26.25" customHeight="1" x14ac:dyDescent="0.25">
      <c r="A103" s="22" t="s">
        <v>112</v>
      </c>
      <c r="B103" s="43" t="s">
        <v>347</v>
      </c>
      <c r="C103" s="58" t="s">
        <v>348</v>
      </c>
      <c r="D103" s="23" t="s">
        <v>455</v>
      </c>
      <c r="E103" s="37">
        <f t="shared" si="83"/>
        <v>21.75</v>
      </c>
      <c r="F103" s="37">
        <f t="shared" si="84"/>
        <v>0.25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0</v>
      </c>
      <c r="K103" s="24">
        <f t="shared" si="89"/>
        <v>0</v>
      </c>
      <c r="L103" s="38">
        <f t="shared" si="90"/>
        <v>22</v>
      </c>
      <c r="M103" s="24">
        <f t="shared" si="91"/>
        <v>5.5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5.5</v>
      </c>
      <c r="R103" s="31">
        <v>1</v>
      </c>
      <c r="S103" s="32">
        <v>2</v>
      </c>
      <c r="T103" s="32"/>
      <c r="U103" s="33"/>
      <c r="V103" s="34"/>
      <c r="W103" s="31">
        <v>1</v>
      </c>
      <c r="X103" s="32">
        <v>0.5</v>
      </c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>
        <v>2</v>
      </c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>
        <v>1</v>
      </c>
      <c r="CQ103" s="32"/>
      <c r="CR103" s="33"/>
      <c r="CS103" s="34"/>
      <c r="CT103" s="31">
        <v>1</v>
      </c>
      <c r="CU103" s="32"/>
      <c r="CV103" s="32"/>
      <c r="CW103" s="33"/>
      <c r="CX103" s="34"/>
      <c r="CY103" s="31">
        <v>1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1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/>
      <c r="DY103" s="32"/>
      <c r="DZ103" s="32"/>
      <c r="EA103" s="33"/>
      <c r="EB103" s="34"/>
      <c r="EC103" s="31"/>
      <c r="ED103" s="32"/>
      <c r="EE103" s="32"/>
      <c r="EF103" s="33"/>
      <c r="EG103" s="34"/>
      <c r="EH103" s="31"/>
      <c r="EI103" s="32"/>
      <c r="EJ103" s="32"/>
      <c r="EK103" s="33"/>
      <c r="EL103" s="34"/>
      <c r="EM103" s="50"/>
      <c r="EN103" s="51"/>
      <c r="EO103" s="51"/>
      <c r="EP103" s="52"/>
      <c r="EQ103" s="53"/>
      <c r="ER103" s="31"/>
      <c r="ES103" s="32"/>
      <c r="ET103" s="32"/>
      <c r="EU103" s="33"/>
      <c r="EV103" s="34"/>
      <c r="EW103" s="31"/>
      <c r="EX103" s="32"/>
      <c r="EY103" s="32"/>
      <c r="EZ103" s="33"/>
      <c r="FA103" s="34"/>
      <c r="FB103" s="31"/>
      <c r="FC103" s="32"/>
      <c r="FD103" s="32"/>
      <c r="FE103" s="33"/>
      <c r="FF103" s="34"/>
      <c r="FG103" s="31"/>
      <c r="FH103" s="32"/>
      <c r="FI103" s="32"/>
      <c r="FJ103" s="33"/>
      <c r="FK103" s="34"/>
    </row>
    <row r="104" spans="1:167" s="4" customFormat="1" ht="26.25" customHeight="1" x14ac:dyDescent="0.25">
      <c r="A104" s="22" t="s">
        <v>113</v>
      </c>
      <c r="B104" s="43" t="s">
        <v>488</v>
      </c>
      <c r="C104" s="58" t="s">
        <v>489</v>
      </c>
      <c r="D104" s="23" t="s">
        <v>499</v>
      </c>
      <c r="E104" s="37">
        <f t="shared" si="83"/>
        <v>4.75</v>
      </c>
      <c r="F104" s="37">
        <f t="shared" si="84"/>
        <v>0.25</v>
      </c>
      <c r="G104" s="37">
        <f t="shared" si="85"/>
        <v>0</v>
      </c>
      <c r="H104" s="24">
        <f t="shared" si="86"/>
        <v>0</v>
      </c>
      <c r="I104" s="24">
        <f t="shared" si="87"/>
        <v>0</v>
      </c>
      <c r="J104" s="24">
        <f t="shared" si="88"/>
        <v>0</v>
      </c>
      <c r="K104" s="24">
        <f t="shared" si="89"/>
        <v>0</v>
      </c>
      <c r="L104" s="38">
        <f t="shared" si="90"/>
        <v>5</v>
      </c>
      <c r="M104" s="24">
        <f t="shared" si="91"/>
        <v>1.5</v>
      </c>
      <c r="N104" s="24">
        <f t="shared" si="92"/>
        <v>0</v>
      </c>
      <c r="O104" s="24">
        <f t="shared" si="93"/>
        <v>0</v>
      </c>
      <c r="P104" s="24">
        <f t="shared" si="94"/>
        <v>0</v>
      </c>
      <c r="Q104" s="35">
        <f t="shared" si="95"/>
        <v>1.5</v>
      </c>
      <c r="R104" s="31"/>
      <c r="S104" s="32"/>
      <c r="T104" s="32"/>
      <c r="U104" s="33"/>
      <c r="V104" s="34"/>
      <c r="W104" s="31"/>
      <c r="X104" s="32"/>
      <c r="Y104" s="32"/>
      <c r="Z104" s="33"/>
      <c r="AA104" s="34"/>
      <c r="AB104" s="31"/>
      <c r="AC104" s="32"/>
      <c r="AD104" s="32"/>
      <c r="AE104" s="33"/>
      <c r="AF104" s="34"/>
      <c r="AG104" s="31"/>
      <c r="AH104" s="32"/>
      <c r="AI104" s="32"/>
      <c r="AJ104" s="33"/>
      <c r="AK104" s="34"/>
      <c r="AL104" s="50"/>
      <c r="AM104" s="51"/>
      <c r="AN104" s="51"/>
      <c r="AO104" s="52"/>
      <c r="AP104" s="53"/>
      <c r="AQ104" s="31"/>
      <c r="AR104" s="32"/>
      <c r="AS104" s="32"/>
      <c r="AT104" s="33"/>
      <c r="AU104" s="34"/>
      <c r="AV104" s="31"/>
      <c r="AW104" s="32"/>
      <c r="AX104" s="32"/>
      <c r="AY104" s="33"/>
      <c r="AZ104" s="34"/>
      <c r="BA104" s="31"/>
      <c r="BB104" s="32"/>
      <c r="BC104" s="32"/>
      <c r="BD104" s="33"/>
      <c r="BE104" s="34"/>
      <c r="BF104" s="31"/>
      <c r="BG104" s="32"/>
      <c r="BH104" s="32"/>
      <c r="BI104" s="33"/>
      <c r="BJ104" s="34"/>
      <c r="BK104" s="31"/>
      <c r="BL104" s="32"/>
      <c r="BM104" s="32"/>
      <c r="BN104" s="33"/>
      <c r="BO104" s="34"/>
      <c r="BP104" s="31"/>
      <c r="BQ104" s="32"/>
      <c r="BR104" s="32"/>
      <c r="BS104" s="33"/>
      <c r="BT104" s="34"/>
      <c r="BU104" s="50"/>
      <c r="BV104" s="51"/>
      <c r="BW104" s="51"/>
      <c r="BX104" s="52"/>
      <c r="BY104" s="53"/>
      <c r="BZ104" s="31"/>
      <c r="CA104" s="32"/>
      <c r="CB104" s="32"/>
      <c r="CC104" s="33"/>
      <c r="CD104" s="34"/>
      <c r="CE104" s="31"/>
      <c r="CF104" s="32"/>
      <c r="CG104" s="32"/>
      <c r="CH104" s="33"/>
      <c r="CI104" s="34"/>
      <c r="CJ104" s="31"/>
      <c r="CK104" s="32"/>
      <c r="CL104" s="32"/>
      <c r="CM104" s="33"/>
      <c r="CN104" s="34"/>
      <c r="CO104" s="31"/>
      <c r="CP104" s="32"/>
      <c r="CQ104" s="32"/>
      <c r="CR104" s="33"/>
      <c r="CS104" s="34"/>
      <c r="CT104" s="31"/>
      <c r="CU104" s="32"/>
      <c r="CV104" s="32"/>
      <c r="CW104" s="33"/>
      <c r="CX104" s="34"/>
      <c r="CY104" s="31">
        <v>1</v>
      </c>
      <c r="CZ104" s="32"/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>
        <v>0.5</v>
      </c>
      <c r="DU104" s="32"/>
      <c r="DV104" s="33"/>
      <c r="DW104" s="34"/>
      <c r="DX104" s="31"/>
      <c r="DY104" s="32"/>
      <c r="DZ104" s="32"/>
      <c r="EA104" s="33"/>
      <c r="EB104" s="34"/>
      <c r="EC104" s="31"/>
      <c r="ED104" s="32"/>
      <c r="EE104" s="32"/>
      <c r="EF104" s="33"/>
      <c r="EG104" s="34"/>
      <c r="EH104" s="31"/>
      <c r="EI104" s="32"/>
      <c r="EJ104" s="32"/>
      <c r="EK104" s="33"/>
      <c r="EL104" s="34"/>
      <c r="EM104" s="50"/>
      <c r="EN104" s="51"/>
      <c r="EO104" s="51"/>
      <c r="EP104" s="52"/>
      <c r="EQ104" s="53"/>
      <c r="ER104" s="31"/>
      <c r="ES104" s="32"/>
      <c r="ET104" s="32"/>
      <c r="EU104" s="33"/>
      <c r="EV104" s="34"/>
      <c r="EW104" s="31"/>
      <c r="EX104" s="32"/>
      <c r="EY104" s="32"/>
      <c r="EZ104" s="33"/>
      <c r="FA104" s="34"/>
      <c r="FB104" s="31"/>
      <c r="FC104" s="32"/>
      <c r="FD104" s="32"/>
      <c r="FE104" s="33"/>
      <c r="FF104" s="34"/>
      <c r="FG104" s="31"/>
      <c r="FH104" s="32"/>
      <c r="FI104" s="32"/>
      <c r="FJ104" s="33"/>
      <c r="FK104" s="34"/>
    </row>
    <row r="105" spans="1:167" s="4" customFormat="1" ht="26.25" customHeight="1" x14ac:dyDescent="0.25">
      <c r="A105" s="22" t="s">
        <v>114</v>
      </c>
      <c r="B105" s="43" t="s">
        <v>349</v>
      </c>
      <c r="C105" s="58" t="s">
        <v>350</v>
      </c>
      <c r="D105" s="23">
        <v>43030843</v>
      </c>
      <c r="E105" s="37">
        <f t="shared" si="83"/>
        <v>20.75</v>
      </c>
      <c r="F105" s="37">
        <f t="shared" si="84"/>
        <v>1.25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22</v>
      </c>
      <c r="M105" s="24">
        <f t="shared" si="91"/>
        <v>7.75</v>
      </c>
      <c r="N105" s="24">
        <f t="shared" si="92"/>
        <v>0</v>
      </c>
      <c r="O105" s="24">
        <f t="shared" si="93"/>
        <v>0</v>
      </c>
      <c r="P105" s="24">
        <f t="shared" si="94"/>
        <v>0</v>
      </c>
      <c r="Q105" s="35">
        <f t="shared" si="95"/>
        <v>7.75</v>
      </c>
      <c r="R105" s="31">
        <v>1</v>
      </c>
      <c r="S105" s="32"/>
      <c r="T105" s="32"/>
      <c r="U105" s="33"/>
      <c r="V105" s="34"/>
      <c r="W105" s="31">
        <v>1</v>
      </c>
      <c r="X105" s="32"/>
      <c r="Y105" s="32"/>
      <c r="Z105" s="33"/>
      <c r="AA105" s="34"/>
      <c r="AB105" s="31">
        <v>1</v>
      </c>
      <c r="AC105" s="32"/>
      <c r="AD105" s="32"/>
      <c r="AE105" s="33"/>
      <c r="AF105" s="34"/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>
        <v>1</v>
      </c>
      <c r="AR105" s="32"/>
      <c r="AS105" s="32"/>
      <c r="AT105" s="33"/>
      <c r="AU105" s="34"/>
      <c r="AV105" s="31">
        <v>1</v>
      </c>
      <c r="AW105" s="32">
        <v>2</v>
      </c>
      <c r="AX105" s="32"/>
      <c r="AY105" s="33"/>
      <c r="AZ105" s="34"/>
      <c r="BA105" s="31">
        <v>1</v>
      </c>
      <c r="BB105" s="32"/>
      <c r="BC105" s="32"/>
      <c r="BD105" s="33"/>
      <c r="BE105" s="34"/>
      <c r="BF105" s="31">
        <v>1</v>
      </c>
      <c r="BG105" s="32">
        <v>1</v>
      </c>
      <c r="BH105" s="32"/>
      <c r="BI105" s="33"/>
      <c r="BJ105" s="34"/>
      <c r="BK105" s="31">
        <v>1</v>
      </c>
      <c r="BL105" s="32"/>
      <c r="BM105" s="32"/>
      <c r="BN105" s="33"/>
      <c r="BO105" s="34"/>
      <c r="BP105" s="31">
        <v>1</v>
      </c>
      <c r="BQ105" s="32"/>
      <c r="BR105" s="32"/>
      <c r="BS105" s="33"/>
      <c r="BT105" s="34"/>
      <c r="BU105" s="50">
        <v>1</v>
      </c>
      <c r="BV105" s="51"/>
      <c r="BW105" s="51"/>
      <c r="BX105" s="52"/>
      <c r="BY105" s="53"/>
      <c r="BZ105" s="31">
        <v>1</v>
      </c>
      <c r="CA105" s="32">
        <v>1.5</v>
      </c>
      <c r="CB105" s="32"/>
      <c r="CC105" s="33"/>
      <c r="CD105" s="34"/>
      <c r="CE105" s="31">
        <v>1</v>
      </c>
      <c r="CF105" s="32">
        <v>2</v>
      </c>
      <c r="CG105" s="32"/>
      <c r="CH105" s="33"/>
      <c r="CI105" s="34"/>
      <c r="CJ105" s="31">
        <v>0.75</v>
      </c>
      <c r="CK105" s="32"/>
      <c r="CL105" s="32"/>
      <c r="CM105" s="33"/>
      <c r="CN105" s="34"/>
      <c r="CO105" s="31">
        <v>1</v>
      </c>
      <c r="CP105" s="32">
        <v>0.5</v>
      </c>
      <c r="CQ105" s="32"/>
      <c r="CR105" s="33"/>
      <c r="CS105" s="34"/>
      <c r="CT105" s="31">
        <v>1</v>
      </c>
      <c r="CU105" s="32"/>
      <c r="CV105" s="32"/>
      <c r="CW105" s="33"/>
      <c r="CX105" s="34"/>
      <c r="CY105" s="31">
        <v>1</v>
      </c>
      <c r="CZ105" s="32">
        <v>0.25</v>
      </c>
      <c r="DA105" s="32"/>
      <c r="DB105" s="33"/>
      <c r="DC105" s="34"/>
      <c r="DD105" s="50">
        <v>1</v>
      </c>
      <c r="DE105" s="51"/>
      <c r="DF105" s="51"/>
      <c r="DG105" s="52"/>
      <c r="DH105" s="53"/>
      <c r="DI105" s="31">
        <v>1</v>
      </c>
      <c r="DJ105" s="32">
        <v>0.5</v>
      </c>
      <c r="DK105" s="32"/>
      <c r="DL105" s="33"/>
      <c r="DM105" s="34"/>
      <c r="DN105" s="31">
        <v>0.25</v>
      </c>
      <c r="DO105" s="32"/>
      <c r="DP105" s="32"/>
      <c r="DQ105" s="33"/>
      <c r="DR105" s="34"/>
      <c r="DS105" s="31">
        <v>0.75</v>
      </c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customHeight="1" x14ac:dyDescent="0.25">
      <c r="A106" s="22" t="s">
        <v>115</v>
      </c>
      <c r="B106" s="43" t="s">
        <v>490</v>
      </c>
      <c r="C106" s="58" t="s">
        <v>491</v>
      </c>
      <c r="D106" s="23" t="s">
        <v>500</v>
      </c>
      <c r="E106" s="37">
        <f t="shared" si="83"/>
        <v>5</v>
      </c>
      <c r="F106" s="37">
        <f t="shared" si="84"/>
        <v>0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5</v>
      </c>
      <c r="M106" s="24">
        <f t="shared" si="91"/>
        <v>2</v>
      </c>
      <c r="N106" s="24">
        <f t="shared" si="92"/>
        <v>1</v>
      </c>
      <c r="O106" s="24">
        <f t="shared" si="93"/>
        <v>0</v>
      </c>
      <c r="P106" s="24">
        <f t="shared" si="94"/>
        <v>32</v>
      </c>
      <c r="Q106" s="35">
        <f t="shared" si="95"/>
        <v>35</v>
      </c>
      <c r="R106" s="31"/>
      <c r="S106" s="32"/>
      <c r="T106" s="32"/>
      <c r="U106" s="33"/>
      <c r="V106" s="34"/>
      <c r="W106" s="31"/>
      <c r="X106" s="32"/>
      <c r="Y106" s="32"/>
      <c r="Z106" s="33"/>
      <c r="AA106" s="34"/>
      <c r="AB106" s="31"/>
      <c r="AC106" s="32"/>
      <c r="AD106" s="32"/>
      <c r="AE106" s="33"/>
      <c r="AF106" s="34"/>
      <c r="AG106" s="31"/>
      <c r="AH106" s="32"/>
      <c r="AI106" s="32"/>
      <c r="AJ106" s="33"/>
      <c r="AK106" s="34"/>
      <c r="AL106" s="50"/>
      <c r="AM106" s="51"/>
      <c r="AN106" s="51"/>
      <c r="AO106" s="52"/>
      <c r="AP106" s="53"/>
      <c r="AQ106" s="31"/>
      <c r="AR106" s="32"/>
      <c r="AS106" s="32"/>
      <c r="AT106" s="33"/>
      <c r="AU106" s="34"/>
      <c r="AV106" s="31"/>
      <c r="AW106" s="32"/>
      <c r="AX106" s="32"/>
      <c r="AY106" s="33"/>
      <c r="AZ106" s="34"/>
      <c r="BA106" s="31"/>
      <c r="BB106" s="32"/>
      <c r="BC106" s="32"/>
      <c r="BD106" s="33"/>
      <c r="BE106" s="34"/>
      <c r="BF106" s="31"/>
      <c r="BG106" s="32"/>
      <c r="BH106" s="32"/>
      <c r="BI106" s="33"/>
      <c r="BJ106" s="34"/>
      <c r="BK106" s="31"/>
      <c r="BL106" s="32"/>
      <c r="BM106" s="32"/>
      <c r="BN106" s="33"/>
      <c r="BO106" s="34"/>
      <c r="BP106" s="31"/>
      <c r="BQ106" s="32"/>
      <c r="BR106" s="32"/>
      <c r="BS106" s="33"/>
      <c r="BT106" s="34"/>
      <c r="BU106" s="50"/>
      <c r="BV106" s="51"/>
      <c r="BW106" s="51"/>
      <c r="BX106" s="52"/>
      <c r="BY106" s="53"/>
      <c r="BZ106" s="31"/>
      <c r="CA106" s="32"/>
      <c r="CB106" s="32"/>
      <c r="CC106" s="33"/>
      <c r="CD106" s="34"/>
      <c r="CE106" s="31"/>
      <c r="CF106" s="32"/>
      <c r="CG106" s="32"/>
      <c r="CH106" s="33"/>
      <c r="CI106" s="34"/>
      <c r="CJ106" s="31"/>
      <c r="CK106" s="32"/>
      <c r="CL106" s="32"/>
      <c r="CM106" s="33"/>
      <c r="CN106" s="34"/>
      <c r="CO106" s="31"/>
      <c r="CP106" s="32"/>
      <c r="CQ106" s="32"/>
      <c r="CR106" s="33"/>
      <c r="CS106" s="34"/>
      <c r="CT106" s="31"/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>
        <v>8</v>
      </c>
      <c r="DI106" s="31">
        <v>1</v>
      </c>
      <c r="DJ106" s="32"/>
      <c r="DK106" s="32"/>
      <c r="DL106" s="33"/>
      <c r="DM106" s="34">
        <v>8</v>
      </c>
      <c r="DN106" s="31">
        <v>1</v>
      </c>
      <c r="DO106" s="32">
        <v>2</v>
      </c>
      <c r="DP106" s="32">
        <v>1</v>
      </c>
      <c r="DQ106" s="33"/>
      <c r="DR106" s="34">
        <v>8</v>
      </c>
      <c r="DS106" s="31">
        <v>1</v>
      </c>
      <c r="DT106" s="32"/>
      <c r="DU106" s="32"/>
      <c r="DV106" s="33"/>
      <c r="DW106" s="34">
        <v>8</v>
      </c>
      <c r="DX106" s="31"/>
      <c r="DY106" s="32"/>
      <c r="DZ106" s="32"/>
      <c r="EA106" s="33"/>
      <c r="EB106" s="34"/>
      <c r="EC106" s="31"/>
      <c r="ED106" s="32"/>
      <c r="EE106" s="32"/>
      <c r="EF106" s="33"/>
      <c r="EG106" s="34"/>
      <c r="EH106" s="31"/>
      <c r="EI106" s="32"/>
      <c r="EJ106" s="32"/>
      <c r="EK106" s="33"/>
      <c r="EL106" s="34"/>
      <c r="EM106" s="50"/>
      <c r="EN106" s="51"/>
      <c r="EO106" s="51"/>
      <c r="EP106" s="52"/>
      <c r="EQ106" s="53"/>
      <c r="ER106" s="31"/>
      <c r="ES106" s="32"/>
      <c r="ET106" s="32"/>
      <c r="EU106" s="33"/>
      <c r="EV106" s="34"/>
      <c r="EW106" s="31"/>
      <c r="EX106" s="32"/>
      <c r="EY106" s="32"/>
      <c r="EZ106" s="33"/>
      <c r="FA106" s="34"/>
      <c r="FB106" s="31"/>
      <c r="FC106" s="32"/>
      <c r="FD106" s="32"/>
      <c r="FE106" s="33"/>
      <c r="FF106" s="34"/>
      <c r="FG106" s="31"/>
      <c r="FH106" s="32"/>
      <c r="FI106" s="32"/>
      <c r="FJ106" s="33"/>
      <c r="FK106" s="34"/>
    </row>
    <row r="107" spans="1:167" s="4" customFormat="1" ht="26.25" customHeight="1" x14ac:dyDescent="0.25">
      <c r="A107" s="22" t="s">
        <v>116</v>
      </c>
      <c r="B107" s="43" t="s">
        <v>351</v>
      </c>
      <c r="C107" s="58" t="s">
        <v>352</v>
      </c>
      <c r="D107" s="23">
        <v>41996696</v>
      </c>
      <c r="E107" s="37">
        <f t="shared" si="83"/>
        <v>16.75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6</v>
      </c>
      <c r="L107" s="38">
        <f t="shared" si="90"/>
        <v>23</v>
      </c>
      <c r="M107" s="24">
        <f t="shared" si="91"/>
        <v>5.5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5.5</v>
      </c>
      <c r="R107" s="31" t="s">
        <v>475</v>
      </c>
      <c r="S107" s="32"/>
      <c r="T107" s="32"/>
      <c r="U107" s="33"/>
      <c r="V107" s="34"/>
      <c r="W107" s="31" t="s">
        <v>475</v>
      </c>
      <c r="X107" s="32"/>
      <c r="Y107" s="32"/>
      <c r="Z107" s="33"/>
      <c r="AA107" s="34"/>
      <c r="AB107" s="31" t="s">
        <v>475</v>
      </c>
      <c r="AC107" s="32"/>
      <c r="AD107" s="32"/>
      <c r="AE107" s="33"/>
      <c r="AF107" s="34"/>
      <c r="AG107" s="31" t="s">
        <v>475</v>
      </c>
      <c r="AH107" s="32"/>
      <c r="AI107" s="32"/>
      <c r="AJ107" s="33"/>
      <c r="AK107" s="34"/>
      <c r="AL107" s="50" t="s">
        <v>475</v>
      </c>
      <c r="AM107" s="51"/>
      <c r="AN107" s="51"/>
      <c r="AO107" s="52"/>
      <c r="AP107" s="53"/>
      <c r="AQ107" s="31" t="s">
        <v>475</v>
      </c>
      <c r="AR107" s="32"/>
      <c r="AS107" s="32"/>
      <c r="AT107" s="33"/>
      <c r="AU107" s="34"/>
      <c r="AV107" s="31">
        <v>1</v>
      </c>
      <c r="AW107" s="32">
        <v>1.5</v>
      </c>
      <c r="AX107" s="32"/>
      <c r="AY107" s="33"/>
      <c r="AZ107" s="34"/>
      <c r="BA107" s="31">
        <v>1</v>
      </c>
      <c r="BB107" s="32"/>
      <c r="BC107" s="32"/>
      <c r="BD107" s="33"/>
      <c r="BE107" s="34"/>
      <c r="BF107" s="31">
        <v>1</v>
      </c>
      <c r="BG107" s="32">
        <v>1</v>
      </c>
      <c r="BH107" s="32"/>
      <c r="BI107" s="33"/>
      <c r="BJ107" s="34"/>
      <c r="BK107" s="31">
        <v>1</v>
      </c>
      <c r="BL107" s="32"/>
      <c r="BM107" s="32"/>
      <c r="BN107" s="33"/>
      <c r="BO107" s="34"/>
      <c r="BP107" s="31">
        <v>1</v>
      </c>
      <c r="BQ107" s="32"/>
      <c r="BR107" s="32"/>
      <c r="BS107" s="33"/>
      <c r="BT107" s="34"/>
      <c r="BU107" s="50">
        <v>1</v>
      </c>
      <c r="BV107" s="51"/>
      <c r="BW107" s="51"/>
      <c r="BX107" s="52"/>
      <c r="BY107" s="53"/>
      <c r="BZ107" s="31">
        <v>1</v>
      </c>
      <c r="CA107" s="32">
        <v>0.5</v>
      </c>
      <c r="CB107" s="32"/>
      <c r="CC107" s="33"/>
      <c r="CD107" s="34"/>
      <c r="CE107" s="31">
        <v>1</v>
      </c>
      <c r="CF107" s="32"/>
      <c r="CG107" s="32"/>
      <c r="CH107" s="33"/>
      <c r="CI107" s="34"/>
      <c r="CJ107" s="31">
        <v>1</v>
      </c>
      <c r="CK107" s="32">
        <v>0.5</v>
      </c>
      <c r="CL107" s="32"/>
      <c r="CM107" s="33"/>
      <c r="CN107" s="34"/>
      <c r="CO107" s="31">
        <v>1</v>
      </c>
      <c r="CP107" s="32">
        <v>0.5</v>
      </c>
      <c r="CQ107" s="32"/>
      <c r="CR107" s="33"/>
      <c r="CS107" s="34"/>
      <c r="CT107" s="31">
        <v>1</v>
      </c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/>
      <c r="ED107" s="32"/>
      <c r="EE107" s="32"/>
      <c r="EF107" s="33"/>
      <c r="EG107" s="34"/>
      <c r="EH107" s="31"/>
      <c r="EI107" s="32"/>
      <c r="EJ107" s="32"/>
      <c r="EK107" s="33"/>
      <c r="EL107" s="34"/>
      <c r="EM107" s="50"/>
      <c r="EN107" s="51"/>
      <c r="EO107" s="51"/>
      <c r="EP107" s="52"/>
      <c r="EQ107" s="53"/>
      <c r="ER107" s="31"/>
      <c r="ES107" s="32"/>
      <c r="ET107" s="32"/>
      <c r="EU107" s="33"/>
      <c r="EV107" s="34"/>
      <c r="EW107" s="31"/>
      <c r="EX107" s="32"/>
      <c r="EY107" s="32"/>
      <c r="EZ107" s="33"/>
      <c r="FA107" s="34"/>
      <c r="FB107" s="31"/>
      <c r="FC107" s="32"/>
      <c r="FD107" s="32"/>
      <c r="FE107" s="33"/>
      <c r="FF107" s="34"/>
      <c r="FG107" s="31"/>
      <c r="FH107" s="32"/>
      <c r="FI107" s="32"/>
      <c r="FJ107" s="33"/>
      <c r="FK107" s="34"/>
    </row>
    <row r="108" spans="1:167" s="4" customFormat="1" ht="26.25" customHeight="1" x14ac:dyDescent="0.25">
      <c r="A108" s="22" t="s">
        <v>117</v>
      </c>
      <c r="B108" s="43" t="s">
        <v>353</v>
      </c>
      <c r="C108" s="58" t="s">
        <v>354</v>
      </c>
      <c r="D108" s="23">
        <v>48941880</v>
      </c>
      <c r="E108" s="37">
        <f t="shared" ref="E108:E139" si="96">SUMIF($R$11:$FK$11,"T",R108:FK108)</f>
        <v>20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2</v>
      </c>
      <c r="G108" s="37">
        <f t="shared" ref="G108:G139" si="98">+COUNTIF(R108:FK108,"F")*0.166666666666667</f>
        <v>0.33333333333333398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22</v>
      </c>
      <c r="M108" s="24">
        <f t="shared" ref="M108:M139" si="104">SUMIF($R$11:$FK$11,$M$11,R108:FK108)</f>
        <v>18.5</v>
      </c>
      <c r="N108" s="24">
        <f t="shared" ref="N108:N139" si="105">SUMIF($R$11:$FK$11,$N$11,R108:FK108)</f>
        <v>10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136</v>
      </c>
      <c r="Q108" s="35">
        <f t="shared" ref="Q108:Q139" si="108">SUM(M108:P108)</f>
        <v>164.5</v>
      </c>
      <c r="R108" s="31">
        <v>1</v>
      </c>
      <c r="S108" s="32">
        <v>2</v>
      </c>
      <c r="T108" s="32">
        <v>1</v>
      </c>
      <c r="U108" s="33"/>
      <c r="V108" s="34">
        <v>8</v>
      </c>
      <c r="W108" s="31">
        <v>1</v>
      </c>
      <c r="X108" s="32">
        <v>2</v>
      </c>
      <c r="Y108" s="32">
        <v>1</v>
      </c>
      <c r="Z108" s="33"/>
      <c r="AA108" s="34">
        <v>8</v>
      </c>
      <c r="AB108" s="31">
        <v>1</v>
      </c>
      <c r="AC108" s="32">
        <v>1.5</v>
      </c>
      <c r="AD108" s="32"/>
      <c r="AE108" s="33"/>
      <c r="AF108" s="34">
        <v>8</v>
      </c>
      <c r="AG108" s="31">
        <v>1</v>
      </c>
      <c r="AH108" s="32"/>
      <c r="AI108" s="32"/>
      <c r="AJ108" s="33"/>
      <c r="AK108" s="34"/>
      <c r="AL108" s="50" t="s">
        <v>177</v>
      </c>
      <c r="AM108" s="51"/>
      <c r="AN108" s="51"/>
      <c r="AO108" s="52"/>
      <c r="AP108" s="53"/>
      <c r="AQ108" s="31">
        <v>1</v>
      </c>
      <c r="AR108" s="32">
        <v>2</v>
      </c>
      <c r="AS108" s="32">
        <v>1</v>
      </c>
      <c r="AT108" s="33"/>
      <c r="AU108" s="34">
        <v>8</v>
      </c>
      <c r="AV108" s="31">
        <v>1</v>
      </c>
      <c r="AW108" s="32">
        <v>2</v>
      </c>
      <c r="AX108" s="32">
        <v>1</v>
      </c>
      <c r="AY108" s="33"/>
      <c r="AZ108" s="34">
        <v>8</v>
      </c>
      <c r="BA108" s="31">
        <v>1</v>
      </c>
      <c r="BB108" s="32">
        <v>2</v>
      </c>
      <c r="BC108" s="32">
        <v>1</v>
      </c>
      <c r="BD108" s="33"/>
      <c r="BE108" s="34">
        <v>8</v>
      </c>
      <c r="BF108" s="31">
        <v>1</v>
      </c>
      <c r="BG108" s="32"/>
      <c r="BH108" s="32"/>
      <c r="BI108" s="33"/>
      <c r="BJ108" s="34">
        <v>8</v>
      </c>
      <c r="BK108" s="31">
        <v>1</v>
      </c>
      <c r="BL108" s="32">
        <v>2</v>
      </c>
      <c r="BM108" s="32">
        <v>2</v>
      </c>
      <c r="BN108" s="33"/>
      <c r="BO108" s="34">
        <v>8</v>
      </c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>
        <v>8</v>
      </c>
      <c r="BZ108" s="31">
        <v>1</v>
      </c>
      <c r="CA108" s="32">
        <v>1</v>
      </c>
      <c r="CB108" s="32"/>
      <c r="CC108" s="33"/>
      <c r="CD108" s="34">
        <v>8</v>
      </c>
      <c r="CE108" s="31">
        <v>1</v>
      </c>
      <c r="CF108" s="32">
        <v>2</v>
      </c>
      <c r="CG108" s="32">
        <v>1</v>
      </c>
      <c r="CH108" s="33"/>
      <c r="CI108" s="34">
        <v>8</v>
      </c>
      <c r="CJ108" s="31" t="s">
        <v>177</v>
      </c>
      <c r="CK108" s="32"/>
      <c r="CL108" s="32"/>
      <c r="CM108" s="33"/>
      <c r="CN108" s="34"/>
      <c r="CO108" s="31">
        <v>1</v>
      </c>
      <c r="CP108" s="32">
        <v>2</v>
      </c>
      <c r="CQ108" s="32">
        <v>2</v>
      </c>
      <c r="CR108" s="33"/>
      <c r="CS108" s="34">
        <v>8</v>
      </c>
      <c r="CT108" s="31">
        <v>1</v>
      </c>
      <c r="CU108" s="32"/>
      <c r="CV108" s="32"/>
      <c r="CW108" s="33"/>
      <c r="CX108" s="34">
        <v>8</v>
      </c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>
        <v>8</v>
      </c>
      <c r="DI108" s="31">
        <v>1</v>
      </c>
      <c r="DJ108" s="32"/>
      <c r="DK108" s="32"/>
      <c r="DL108" s="33"/>
      <c r="DM108" s="34">
        <v>8</v>
      </c>
      <c r="DN108" s="31">
        <v>1</v>
      </c>
      <c r="DO108" s="32"/>
      <c r="DP108" s="32"/>
      <c r="DQ108" s="33"/>
      <c r="DR108" s="34">
        <v>8</v>
      </c>
      <c r="DS108" s="31">
        <v>1</v>
      </c>
      <c r="DT108" s="32"/>
      <c r="DU108" s="32"/>
      <c r="DV108" s="33"/>
      <c r="DW108" s="34">
        <v>8</v>
      </c>
      <c r="DX108" s="31"/>
      <c r="DY108" s="32"/>
      <c r="DZ108" s="32"/>
      <c r="EA108" s="33"/>
      <c r="EB108" s="34"/>
      <c r="EC108" s="31"/>
      <c r="ED108" s="32"/>
      <c r="EE108" s="32"/>
      <c r="EF108" s="33"/>
      <c r="EG108" s="34"/>
      <c r="EH108" s="31"/>
      <c r="EI108" s="32"/>
      <c r="EJ108" s="32"/>
      <c r="EK108" s="33"/>
      <c r="EL108" s="34"/>
      <c r="EM108" s="50"/>
      <c r="EN108" s="51"/>
      <c r="EO108" s="51"/>
      <c r="EP108" s="52"/>
      <c r="EQ108" s="53"/>
      <c r="ER108" s="31"/>
      <c r="ES108" s="32"/>
      <c r="ET108" s="32"/>
      <c r="EU108" s="33"/>
      <c r="EV108" s="34"/>
      <c r="EW108" s="31"/>
      <c r="EX108" s="32"/>
      <c r="EY108" s="32"/>
      <c r="EZ108" s="33"/>
      <c r="FA108" s="34"/>
      <c r="FB108" s="31"/>
      <c r="FC108" s="32"/>
      <c r="FD108" s="32"/>
      <c r="FE108" s="33"/>
      <c r="FF108" s="34"/>
      <c r="FG108" s="31"/>
      <c r="FH108" s="32"/>
      <c r="FI108" s="32"/>
      <c r="FJ108" s="33"/>
      <c r="FK108" s="34"/>
    </row>
    <row r="109" spans="1:167" s="4" customFormat="1" ht="26.25" customHeight="1" x14ac:dyDescent="0.25">
      <c r="A109" s="22" t="s">
        <v>118</v>
      </c>
      <c r="B109" s="43" t="s">
        <v>355</v>
      </c>
      <c r="C109" s="58" t="s">
        <v>356</v>
      </c>
      <c r="D109" s="23" t="s">
        <v>456</v>
      </c>
      <c r="E109" s="37">
        <f t="shared" si="96"/>
        <v>17.5</v>
      </c>
      <c r="F109" s="37">
        <f t="shared" si="97"/>
        <v>1.5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3</v>
      </c>
      <c r="K109" s="24">
        <f t="shared" si="102"/>
        <v>0</v>
      </c>
      <c r="L109" s="38">
        <f t="shared" si="103"/>
        <v>22</v>
      </c>
      <c r="M109" s="24">
        <f t="shared" si="104"/>
        <v>2.5</v>
      </c>
      <c r="N109" s="24">
        <f t="shared" si="105"/>
        <v>0</v>
      </c>
      <c r="O109" s="24">
        <f t="shared" si="106"/>
        <v>0</v>
      </c>
      <c r="P109" s="24">
        <f t="shared" si="107"/>
        <v>0</v>
      </c>
      <c r="Q109" s="35">
        <f t="shared" si="108"/>
        <v>2.5</v>
      </c>
      <c r="R109" s="31">
        <v>1</v>
      </c>
      <c r="S109" s="32">
        <v>0.5</v>
      </c>
      <c r="T109" s="32"/>
      <c r="U109" s="33"/>
      <c r="V109" s="34"/>
      <c r="W109" s="31" t="s">
        <v>476</v>
      </c>
      <c r="X109" s="32"/>
      <c r="Y109" s="32"/>
      <c r="Z109" s="33"/>
      <c r="AA109" s="34"/>
      <c r="AB109" s="31">
        <v>1</v>
      </c>
      <c r="AC109" s="32"/>
      <c r="AD109" s="32"/>
      <c r="AE109" s="33"/>
      <c r="AF109" s="34"/>
      <c r="AG109" s="31">
        <v>1</v>
      </c>
      <c r="AH109" s="32"/>
      <c r="AI109" s="32"/>
      <c r="AJ109" s="33"/>
      <c r="AK109" s="34"/>
      <c r="AL109" s="50">
        <v>1</v>
      </c>
      <c r="AM109" s="51"/>
      <c r="AN109" s="51"/>
      <c r="AO109" s="52"/>
      <c r="AP109" s="53"/>
      <c r="AQ109" s="31">
        <v>1</v>
      </c>
      <c r="AR109" s="32"/>
      <c r="AS109" s="32"/>
      <c r="AT109" s="33"/>
      <c r="AU109" s="34"/>
      <c r="AV109" s="31">
        <v>1</v>
      </c>
      <c r="AW109" s="32"/>
      <c r="AX109" s="32"/>
      <c r="AY109" s="33"/>
      <c r="AZ109" s="34"/>
      <c r="BA109" s="31" t="s">
        <v>476</v>
      </c>
      <c r="BB109" s="32"/>
      <c r="BC109" s="32"/>
      <c r="BD109" s="33"/>
      <c r="BE109" s="34"/>
      <c r="BF109" s="31">
        <v>1</v>
      </c>
      <c r="BG109" s="32"/>
      <c r="BH109" s="32"/>
      <c r="BI109" s="33"/>
      <c r="BJ109" s="34"/>
      <c r="BK109" s="31">
        <v>0.5</v>
      </c>
      <c r="BL109" s="32"/>
      <c r="BM109" s="32"/>
      <c r="BN109" s="33"/>
      <c r="BO109" s="34"/>
      <c r="BP109" s="31">
        <v>1</v>
      </c>
      <c r="BQ109" s="32"/>
      <c r="BR109" s="32"/>
      <c r="BS109" s="33"/>
      <c r="BT109" s="34"/>
      <c r="BU109" s="50">
        <v>1</v>
      </c>
      <c r="BV109" s="51"/>
      <c r="BW109" s="51"/>
      <c r="BX109" s="52"/>
      <c r="BY109" s="53"/>
      <c r="BZ109" s="31" t="s">
        <v>476</v>
      </c>
      <c r="CA109" s="32"/>
      <c r="CB109" s="32"/>
      <c r="CC109" s="33"/>
      <c r="CD109" s="34"/>
      <c r="CE109" s="31">
        <v>1</v>
      </c>
      <c r="CF109" s="32"/>
      <c r="CG109" s="32"/>
      <c r="CH109" s="33"/>
      <c r="CI109" s="34"/>
      <c r="CJ109" s="31">
        <v>1</v>
      </c>
      <c r="CK109" s="32"/>
      <c r="CL109" s="32"/>
      <c r="CM109" s="33"/>
      <c r="CN109" s="34"/>
      <c r="CO109" s="31">
        <v>1</v>
      </c>
      <c r="CP109" s="32"/>
      <c r="CQ109" s="32"/>
      <c r="CR109" s="33"/>
      <c r="CS109" s="34"/>
      <c r="CT109" s="31">
        <v>1</v>
      </c>
      <c r="CU109" s="32"/>
      <c r="CV109" s="32"/>
      <c r="CW109" s="33"/>
      <c r="CX109" s="34"/>
      <c r="CY109" s="31">
        <v>1</v>
      </c>
      <c r="CZ109" s="32">
        <v>1</v>
      </c>
      <c r="DA109" s="32"/>
      <c r="DB109" s="33"/>
      <c r="DC109" s="34"/>
      <c r="DD109" s="50">
        <v>1</v>
      </c>
      <c r="DE109" s="51"/>
      <c r="DF109" s="51"/>
      <c r="DG109" s="52"/>
      <c r="DH109" s="53"/>
      <c r="DI109" s="31" t="s">
        <v>177</v>
      </c>
      <c r="DJ109" s="32"/>
      <c r="DK109" s="32"/>
      <c r="DL109" s="33"/>
      <c r="DM109" s="34"/>
      <c r="DN109" s="31">
        <v>1</v>
      </c>
      <c r="DO109" s="32"/>
      <c r="DP109" s="32"/>
      <c r="DQ109" s="33"/>
      <c r="DR109" s="34"/>
      <c r="DS109" s="31">
        <v>1</v>
      </c>
      <c r="DT109" s="32">
        <v>1</v>
      </c>
      <c r="DU109" s="32"/>
      <c r="DV109" s="33"/>
      <c r="DW109" s="34"/>
      <c r="DX109" s="31"/>
      <c r="DY109" s="32"/>
      <c r="DZ109" s="32"/>
      <c r="EA109" s="33"/>
      <c r="EB109" s="34"/>
      <c r="EC109" s="31"/>
      <c r="ED109" s="32"/>
      <c r="EE109" s="32"/>
      <c r="EF109" s="33"/>
      <c r="EG109" s="34"/>
      <c r="EH109" s="31"/>
      <c r="EI109" s="32"/>
      <c r="EJ109" s="32"/>
      <c r="EK109" s="33"/>
      <c r="EL109" s="34"/>
      <c r="EM109" s="50"/>
      <c r="EN109" s="51"/>
      <c r="EO109" s="51"/>
      <c r="EP109" s="52"/>
      <c r="EQ109" s="53"/>
      <c r="ER109" s="31"/>
      <c r="ES109" s="32"/>
      <c r="ET109" s="32"/>
      <c r="EU109" s="33"/>
      <c r="EV109" s="34"/>
      <c r="EW109" s="31"/>
      <c r="EX109" s="32"/>
      <c r="EY109" s="32"/>
      <c r="EZ109" s="33"/>
      <c r="FA109" s="34"/>
      <c r="FB109" s="31"/>
      <c r="FC109" s="32"/>
      <c r="FD109" s="32"/>
      <c r="FE109" s="33"/>
      <c r="FF109" s="34"/>
      <c r="FG109" s="31"/>
      <c r="FH109" s="32"/>
      <c r="FI109" s="32"/>
      <c r="FJ109" s="33"/>
      <c r="FK109" s="34"/>
    </row>
    <row r="110" spans="1:167" s="4" customFormat="1" ht="26.25" customHeight="1" x14ac:dyDescent="0.25">
      <c r="A110" s="22" t="s">
        <v>119</v>
      </c>
      <c r="B110" s="43" t="s">
        <v>357</v>
      </c>
      <c r="C110" s="58" t="s">
        <v>358</v>
      </c>
      <c r="D110" s="23" t="s">
        <v>457</v>
      </c>
      <c r="E110" s="37">
        <f t="shared" si="96"/>
        <v>19.560000000000002</v>
      </c>
      <c r="F110" s="37">
        <f t="shared" si="97"/>
        <v>1.4399999999999977</v>
      </c>
      <c r="G110" s="37">
        <f t="shared" si="98"/>
        <v>0.16666666666666699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0</v>
      </c>
      <c r="L110" s="38">
        <f t="shared" si="103"/>
        <v>21</v>
      </c>
      <c r="M110" s="24">
        <f t="shared" si="104"/>
        <v>1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1</v>
      </c>
      <c r="R110" s="31"/>
      <c r="S110" s="32"/>
      <c r="T110" s="32"/>
      <c r="U110" s="33"/>
      <c r="V110" s="34"/>
      <c r="W110" s="31">
        <v>0.81</v>
      </c>
      <c r="X110" s="32"/>
      <c r="Y110" s="32"/>
      <c r="Z110" s="33"/>
      <c r="AA110" s="34"/>
      <c r="AB110" s="31">
        <v>1</v>
      </c>
      <c r="AC110" s="32"/>
      <c r="AD110" s="32"/>
      <c r="AE110" s="33"/>
      <c r="AF110" s="34"/>
      <c r="AG110" s="31">
        <v>1</v>
      </c>
      <c r="AH110" s="32"/>
      <c r="AI110" s="32"/>
      <c r="AJ110" s="33"/>
      <c r="AK110" s="34"/>
      <c r="AL110" s="50">
        <v>1</v>
      </c>
      <c r="AM110" s="51"/>
      <c r="AN110" s="51"/>
      <c r="AO110" s="52"/>
      <c r="AP110" s="53"/>
      <c r="AQ110" s="31">
        <v>1</v>
      </c>
      <c r="AR110" s="32"/>
      <c r="AS110" s="32"/>
      <c r="AT110" s="33"/>
      <c r="AU110" s="34"/>
      <c r="AV110" s="31">
        <v>1</v>
      </c>
      <c r="AW110" s="32"/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/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>
        <v>1</v>
      </c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/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/>
      <c r="CL110" s="32"/>
      <c r="CM110" s="33"/>
      <c r="CN110" s="34"/>
      <c r="CO110" s="31">
        <v>1</v>
      </c>
      <c r="CP110" s="32"/>
      <c r="CQ110" s="32"/>
      <c r="CR110" s="33"/>
      <c r="CS110" s="34"/>
      <c r="CT110" s="31" t="s">
        <v>177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0.75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/>
      <c r="DY110" s="32"/>
      <c r="DZ110" s="32"/>
      <c r="EA110" s="33"/>
      <c r="EB110" s="34"/>
      <c r="EC110" s="31"/>
      <c r="ED110" s="32"/>
      <c r="EE110" s="32"/>
      <c r="EF110" s="33"/>
      <c r="EG110" s="34"/>
      <c r="EH110" s="31"/>
      <c r="EI110" s="32"/>
      <c r="EJ110" s="32"/>
      <c r="EK110" s="33"/>
      <c r="EL110" s="34"/>
      <c r="EM110" s="50"/>
      <c r="EN110" s="51"/>
      <c r="EO110" s="51"/>
      <c r="EP110" s="52"/>
      <c r="EQ110" s="53"/>
      <c r="ER110" s="31"/>
      <c r="ES110" s="32"/>
      <c r="ET110" s="32"/>
      <c r="EU110" s="33"/>
      <c r="EV110" s="34"/>
      <c r="EW110" s="31"/>
      <c r="EX110" s="32"/>
      <c r="EY110" s="32"/>
      <c r="EZ110" s="33"/>
      <c r="FA110" s="34"/>
      <c r="FB110" s="31"/>
      <c r="FC110" s="32"/>
      <c r="FD110" s="32"/>
      <c r="FE110" s="33"/>
      <c r="FF110" s="34"/>
      <c r="FG110" s="31"/>
      <c r="FH110" s="32"/>
      <c r="FI110" s="32"/>
      <c r="FJ110" s="33"/>
      <c r="FK110" s="34"/>
    </row>
    <row r="111" spans="1:167" s="4" customFormat="1" ht="26.25" customHeight="1" x14ac:dyDescent="0.25">
      <c r="A111" s="22" t="s">
        <v>120</v>
      </c>
      <c r="B111" s="43" t="s">
        <v>359</v>
      </c>
      <c r="C111" s="58" t="s">
        <v>360</v>
      </c>
      <c r="D111" s="23" t="s">
        <v>458</v>
      </c>
      <c r="E111" s="37">
        <f t="shared" si="96"/>
        <v>17</v>
      </c>
      <c r="F111" s="37">
        <f t="shared" si="97"/>
        <v>5</v>
      </c>
      <c r="G111" s="37">
        <f t="shared" si="98"/>
        <v>0.83333333333333492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22</v>
      </c>
      <c r="M111" s="24">
        <f t="shared" si="104"/>
        <v>11.5</v>
      </c>
      <c r="N111" s="24">
        <f t="shared" si="105"/>
        <v>5</v>
      </c>
      <c r="O111" s="24">
        <f t="shared" si="106"/>
        <v>0</v>
      </c>
      <c r="P111" s="24">
        <f t="shared" si="107"/>
        <v>0</v>
      </c>
      <c r="Q111" s="35">
        <f t="shared" si="108"/>
        <v>16.5</v>
      </c>
      <c r="R111" s="31" t="s">
        <v>177</v>
      </c>
      <c r="S111" s="32"/>
      <c r="T111" s="32"/>
      <c r="U111" s="33"/>
      <c r="V111" s="34"/>
      <c r="W111" s="31">
        <v>1</v>
      </c>
      <c r="X111" s="32">
        <v>1</v>
      </c>
      <c r="Y111" s="32"/>
      <c r="Z111" s="33"/>
      <c r="AA111" s="34"/>
      <c r="AB111" s="31">
        <v>1</v>
      </c>
      <c r="AC111" s="32"/>
      <c r="AD111" s="32"/>
      <c r="AE111" s="33"/>
      <c r="AF111" s="34"/>
      <c r="AG111" s="31" t="s">
        <v>177</v>
      </c>
      <c r="AH111" s="32"/>
      <c r="AI111" s="32"/>
      <c r="AJ111" s="33"/>
      <c r="AK111" s="34"/>
      <c r="AL111" s="50">
        <v>1</v>
      </c>
      <c r="AM111" s="51"/>
      <c r="AN111" s="51"/>
      <c r="AO111" s="52"/>
      <c r="AP111" s="53"/>
      <c r="AQ111" s="31" t="s">
        <v>177</v>
      </c>
      <c r="AR111" s="32"/>
      <c r="AS111" s="32"/>
      <c r="AT111" s="33"/>
      <c r="AU111" s="34"/>
      <c r="AV111" s="31">
        <v>1</v>
      </c>
      <c r="AW111" s="32"/>
      <c r="AX111" s="32"/>
      <c r="AY111" s="33"/>
      <c r="AZ111" s="34"/>
      <c r="BA111" s="31">
        <v>1</v>
      </c>
      <c r="BB111" s="32"/>
      <c r="BC111" s="32"/>
      <c r="BD111" s="33"/>
      <c r="BE111" s="34"/>
      <c r="BF111" s="31" t="s">
        <v>177</v>
      </c>
      <c r="BG111" s="32"/>
      <c r="BH111" s="32"/>
      <c r="BI111" s="33"/>
      <c r="BJ111" s="34"/>
      <c r="BK111" s="31">
        <v>1</v>
      </c>
      <c r="BL111" s="32">
        <v>0.5</v>
      </c>
      <c r="BM111" s="32"/>
      <c r="BN111" s="33"/>
      <c r="BO111" s="34"/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/>
      <c r="BZ111" s="31" t="s">
        <v>177</v>
      </c>
      <c r="CA111" s="32"/>
      <c r="CB111" s="32"/>
      <c r="CC111" s="33"/>
      <c r="CD111" s="34"/>
      <c r="CE111" s="31">
        <v>1</v>
      </c>
      <c r="CF111" s="32"/>
      <c r="CG111" s="32"/>
      <c r="CH111" s="33"/>
      <c r="CI111" s="34"/>
      <c r="CJ111" s="31">
        <v>1</v>
      </c>
      <c r="CK111" s="32"/>
      <c r="CL111" s="32"/>
      <c r="CM111" s="33"/>
      <c r="CN111" s="34"/>
      <c r="CO111" s="31">
        <v>1</v>
      </c>
      <c r="CP111" s="32"/>
      <c r="CQ111" s="32"/>
      <c r="CR111" s="33"/>
      <c r="CS111" s="34"/>
      <c r="CT111" s="31">
        <v>1</v>
      </c>
      <c r="CU111" s="32">
        <v>2</v>
      </c>
      <c r="CV111" s="32">
        <v>1</v>
      </c>
      <c r="CW111" s="33"/>
      <c r="CX111" s="34"/>
      <c r="CY111" s="31">
        <v>1</v>
      </c>
      <c r="CZ111" s="32">
        <v>2</v>
      </c>
      <c r="DA111" s="32">
        <v>1</v>
      </c>
      <c r="DB111" s="33"/>
      <c r="DC111" s="34"/>
      <c r="DD111" s="50">
        <v>1</v>
      </c>
      <c r="DE111" s="51"/>
      <c r="DF111" s="51"/>
      <c r="DG111" s="52"/>
      <c r="DH111" s="53"/>
      <c r="DI111" s="31">
        <v>1</v>
      </c>
      <c r="DJ111" s="32">
        <v>2</v>
      </c>
      <c r="DK111" s="32">
        <v>1</v>
      </c>
      <c r="DL111" s="33"/>
      <c r="DM111" s="34"/>
      <c r="DN111" s="31">
        <v>1</v>
      </c>
      <c r="DO111" s="32">
        <v>2</v>
      </c>
      <c r="DP111" s="32">
        <v>1</v>
      </c>
      <c r="DQ111" s="33"/>
      <c r="DR111" s="34"/>
      <c r="DS111" s="31">
        <v>1</v>
      </c>
      <c r="DT111" s="32">
        <v>2</v>
      </c>
      <c r="DU111" s="32">
        <v>1</v>
      </c>
      <c r="DV111" s="33"/>
      <c r="DW111" s="34"/>
      <c r="DX111" s="31"/>
      <c r="DY111" s="32"/>
      <c r="DZ111" s="32"/>
      <c r="EA111" s="33"/>
      <c r="EB111" s="34"/>
      <c r="EC111" s="31"/>
      <c r="ED111" s="32"/>
      <c r="EE111" s="32"/>
      <c r="EF111" s="33"/>
      <c r="EG111" s="34"/>
      <c r="EH111" s="31"/>
      <c r="EI111" s="32"/>
      <c r="EJ111" s="32"/>
      <c r="EK111" s="33"/>
      <c r="EL111" s="34"/>
      <c r="EM111" s="50"/>
      <c r="EN111" s="51"/>
      <c r="EO111" s="51"/>
      <c r="EP111" s="52"/>
      <c r="EQ111" s="53"/>
      <c r="ER111" s="31"/>
      <c r="ES111" s="32"/>
      <c r="ET111" s="32"/>
      <c r="EU111" s="33"/>
      <c r="EV111" s="34"/>
      <c r="EW111" s="31"/>
      <c r="EX111" s="32"/>
      <c r="EY111" s="32"/>
      <c r="EZ111" s="33"/>
      <c r="FA111" s="34"/>
      <c r="FB111" s="31"/>
      <c r="FC111" s="32"/>
      <c r="FD111" s="32"/>
      <c r="FE111" s="33"/>
      <c r="FF111" s="34"/>
      <c r="FG111" s="31"/>
      <c r="FH111" s="32"/>
      <c r="FI111" s="32"/>
      <c r="FJ111" s="33"/>
      <c r="FK111" s="34"/>
    </row>
    <row r="112" spans="1:167" s="4" customFormat="1" ht="26.25" customHeight="1" x14ac:dyDescent="0.25">
      <c r="A112" s="22" t="s">
        <v>121</v>
      </c>
      <c r="B112" s="43" t="s">
        <v>359</v>
      </c>
      <c r="C112" s="58" t="s">
        <v>361</v>
      </c>
      <c r="D112" s="23" t="s">
        <v>459</v>
      </c>
      <c r="E112" s="37">
        <f t="shared" si="96"/>
        <v>16</v>
      </c>
      <c r="F112" s="37">
        <f t="shared" si="97"/>
        <v>3</v>
      </c>
      <c r="G112" s="37">
        <f t="shared" si="98"/>
        <v>0.500000000000001</v>
      </c>
      <c r="H112" s="24">
        <f t="shared" si="99"/>
        <v>6</v>
      </c>
      <c r="I112" s="24">
        <f t="shared" si="100"/>
        <v>0</v>
      </c>
      <c r="J112" s="24">
        <f t="shared" si="101"/>
        <v>1</v>
      </c>
      <c r="K112" s="24">
        <f t="shared" si="102"/>
        <v>0</v>
      </c>
      <c r="L112" s="38">
        <f t="shared" si="103"/>
        <v>26</v>
      </c>
      <c r="M112" s="24">
        <f t="shared" si="104"/>
        <v>12.25</v>
      </c>
      <c r="N112" s="24">
        <f t="shared" si="105"/>
        <v>3</v>
      </c>
      <c r="O112" s="24">
        <f t="shared" si="106"/>
        <v>8</v>
      </c>
      <c r="P112" s="24">
        <f t="shared" si="107"/>
        <v>0</v>
      </c>
      <c r="Q112" s="35">
        <f t="shared" si="108"/>
        <v>23.25</v>
      </c>
      <c r="R112" s="31">
        <v>1</v>
      </c>
      <c r="S112" s="32">
        <v>2</v>
      </c>
      <c r="T112" s="32"/>
      <c r="U112" s="33"/>
      <c r="V112" s="34"/>
      <c r="W112" s="31">
        <v>1</v>
      </c>
      <c r="X112" s="32">
        <v>0.5</v>
      </c>
      <c r="Y112" s="32"/>
      <c r="Z112" s="33"/>
      <c r="AA112" s="34"/>
      <c r="AB112" s="31">
        <v>1</v>
      </c>
      <c r="AC112" s="32"/>
      <c r="AD112" s="32"/>
      <c r="AE112" s="33"/>
      <c r="AF112" s="34"/>
      <c r="AG112" s="31" t="s">
        <v>177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 t="s">
        <v>177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>
        <v>1</v>
      </c>
      <c r="BB112" s="32">
        <v>2</v>
      </c>
      <c r="BC112" s="32"/>
      <c r="BD112" s="33"/>
      <c r="BE112" s="34"/>
      <c r="BF112" s="31" t="s">
        <v>476</v>
      </c>
      <c r="BG112" s="32"/>
      <c r="BH112" s="32"/>
      <c r="BI112" s="33"/>
      <c r="BJ112" s="34"/>
      <c r="BK112" s="31">
        <v>1</v>
      </c>
      <c r="BL112" s="32">
        <v>1.25</v>
      </c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>
        <v>8</v>
      </c>
      <c r="BY112" s="53"/>
      <c r="BZ112" s="31" t="s">
        <v>177</v>
      </c>
      <c r="CA112" s="32"/>
      <c r="CB112" s="32"/>
      <c r="CC112" s="33"/>
      <c r="CD112" s="34"/>
      <c r="CE112" s="31">
        <v>1</v>
      </c>
      <c r="CF112" s="32">
        <v>0.25</v>
      </c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>
        <v>0.25</v>
      </c>
      <c r="CQ112" s="32"/>
      <c r="CR112" s="33"/>
      <c r="CS112" s="34"/>
      <c r="CT112" s="31">
        <v>1</v>
      </c>
      <c r="CU112" s="32">
        <v>2</v>
      </c>
      <c r="CV112" s="32">
        <v>1</v>
      </c>
      <c r="CW112" s="33"/>
      <c r="CX112" s="34"/>
      <c r="CY112" s="31">
        <v>1</v>
      </c>
      <c r="CZ112" s="32">
        <v>2</v>
      </c>
      <c r="DA112" s="32">
        <v>1</v>
      </c>
      <c r="DB112" s="33"/>
      <c r="DC112" s="34"/>
      <c r="DD112" s="50">
        <v>1</v>
      </c>
      <c r="DE112" s="51"/>
      <c r="DF112" s="51"/>
      <c r="DG112" s="52"/>
      <c r="DH112" s="53"/>
      <c r="DI112" s="31">
        <v>1</v>
      </c>
      <c r="DJ112" s="32">
        <v>2</v>
      </c>
      <c r="DK112" s="32">
        <v>1</v>
      </c>
      <c r="DL112" s="33"/>
      <c r="DM112" s="34"/>
      <c r="DN112" s="31" t="s">
        <v>477</v>
      </c>
      <c r="DO112" s="32"/>
      <c r="DP112" s="32"/>
      <c r="DQ112" s="33"/>
      <c r="DR112" s="34"/>
      <c r="DS112" s="31" t="s">
        <v>477</v>
      </c>
      <c r="DT112" s="32"/>
      <c r="DU112" s="32"/>
      <c r="DV112" s="33"/>
      <c r="DW112" s="34"/>
      <c r="DX112" s="31" t="s">
        <v>477</v>
      </c>
      <c r="DY112" s="32"/>
      <c r="DZ112" s="32"/>
      <c r="EA112" s="33"/>
      <c r="EB112" s="34"/>
      <c r="EC112" s="31" t="s">
        <v>477</v>
      </c>
      <c r="ED112" s="32"/>
      <c r="EE112" s="32"/>
      <c r="EF112" s="33"/>
      <c r="EG112" s="34"/>
      <c r="EH112" s="31" t="s">
        <v>477</v>
      </c>
      <c r="EI112" s="32"/>
      <c r="EJ112" s="32"/>
      <c r="EK112" s="33"/>
      <c r="EL112" s="34"/>
      <c r="EM112" s="50" t="s">
        <v>477</v>
      </c>
      <c r="EN112" s="51"/>
      <c r="EO112" s="51"/>
      <c r="EP112" s="52"/>
      <c r="EQ112" s="53"/>
      <c r="ER112" s="31"/>
      <c r="ES112" s="32"/>
      <c r="ET112" s="32"/>
      <c r="EU112" s="33"/>
      <c r="EV112" s="34"/>
      <c r="EW112" s="31"/>
      <c r="EX112" s="32"/>
      <c r="EY112" s="32"/>
      <c r="EZ112" s="33"/>
      <c r="FA112" s="34"/>
      <c r="FB112" s="31"/>
      <c r="FC112" s="32"/>
      <c r="FD112" s="32"/>
      <c r="FE112" s="33"/>
      <c r="FF112" s="34"/>
      <c r="FG112" s="31"/>
      <c r="FH112" s="32"/>
      <c r="FI112" s="32"/>
      <c r="FJ112" s="33"/>
      <c r="FK112" s="34"/>
    </row>
    <row r="113" spans="1:167" s="4" customFormat="1" ht="26.25" customHeight="1" x14ac:dyDescent="0.25">
      <c r="A113" s="22" t="s">
        <v>122</v>
      </c>
      <c r="B113" s="43" t="s">
        <v>362</v>
      </c>
      <c r="C113" s="58" t="s">
        <v>363</v>
      </c>
      <c r="D113" s="23" t="s">
        <v>460</v>
      </c>
      <c r="E113" s="37">
        <f t="shared" si="96"/>
        <v>19.75</v>
      </c>
      <c r="F113" s="37">
        <f t="shared" si="97"/>
        <v>2.25</v>
      </c>
      <c r="G113" s="37">
        <f t="shared" si="98"/>
        <v>0.33333333333333398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22</v>
      </c>
      <c r="M113" s="24">
        <f t="shared" si="104"/>
        <v>7.25</v>
      </c>
      <c r="N113" s="24">
        <f t="shared" si="105"/>
        <v>0</v>
      </c>
      <c r="O113" s="24">
        <f t="shared" si="106"/>
        <v>0</v>
      </c>
      <c r="P113" s="24">
        <f t="shared" si="107"/>
        <v>0</v>
      </c>
      <c r="Q113" s="35">
        <f t="shared" si="108"/>
        <v>7.25</v>
      </c>
      <c r="R113" s="31">
        <v>1</v>
      </c>
      <c r="S113" s="32">
        <v>2</v>
      </c>
      <c r="T113" s="32"/>
      <c r="U113" s="33"/>
      <c r="V113" s="34"/>
      <c r="W113" s="31">
        <v>1</v>
      </c>
      <c r="X113" s="32"/>
      <c r="Y113" s="32"/>
      <c r="Z113" s="33"/>
      <c r="AA113" s="34"/>
      <c r="AB113" s="31">
        <v>1</v>
      </c>
      <c r="AC113" s="32">
        <v>1.25</v>
      </c>
      <c r="AD113" s="32"/>
      <c r="AE113" s="33"/>
      <c r="AF113" s="34"/>
      <c r="AG113" s="31">
        <v>1</v>
      </c>
      <c r="AH113" s="32">
        <v>1</v>
      </c>
      <c r="AI113" s="32"/>
      <c r="AJ113" s="33"/>
      <c r="AK113" s="34"/>
      <c r="AL113" s="50">
        <v>1</v>
      </c>
      <c r="AM113" s="51"/>
      <c r="AN113" s="51"/>
      <c r="AO113" s="52"/>
      <c r="AP113" s="53"/>
      <c r="AQ113" s="31" t="s">
        <v>177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>
        <v>0.25</v>
      </c>
      <c r="BC113" s="32"/>
      <c r="BD113" s="33"/>
      <c r="BE113" s="34"/>
      <c r="BF113" s="31" t="s">
        <v>177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/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>
        <v>0.75</v>
      </c>
      <c r="CG113" s="32"/>
      <c r="CH113" s="33"/>
      <c r="CI113" s="34"/>
      <c r="CJ113" s="31">
        <v>1</v>
      </c>
      <c r="CK113" s="32">
        <v>0.5</v>
      </c>
      <c r="CL113" s="32"/>
      <c r="CM113" s="33"/>
      <c r="CN113" s="34"/>
      <c r="CO113" s="31">
        <v>1</v>
      </c>
      <c r="CP113" s="32">
        <v>1</v>
      </c>
      <c r="CQ113" s="32"/>
      <c r="CR113" s="33"/>
      <c r="CS113" s="34"/>
      <c r="CT113" s="31">
        <v>1</v>
      </c>
      <c r="CU113" s="32"/>
      <c r="CV113" s="32"/>
      <c r="CW113" s="33"/>
      <c r="CX113" s="34"/>
      <c r="CY113" s="31">
        <v>1</v>
      </c>
      <c r="CZ113" s="32">
        <v>0.5</v>
      </c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/>
      <c r="DY113" s="32"/>
      <c r="DZ113" s="32"/>
      <c r="EA113" s="33"/>
      <c r="EB113" s="34"/>
      <c r="EC113" s="31"/>
      <c r="ED113" s="32"/>
      <c r="EE113" s="32"/>
      <c r="EF113" s="33"/>
      <c r="EG113" s="34"/>
      <c r="EH113" s="31"/>
      <c r="EI113" s="32"/>
      <c r="EJ113" s="32"/>
      <c r="EK113" s="33"/>
      <c r="EL113" s="34"/>
      <c r="EM113" s="50"/>
      <c r="EN113" s="51"/>
      <c r="EO113" s="51"/>
      <c r="EP113" s="52"/>
      <c r="EQ113" s="53"/>
      <c r="ER113" s="31"/>
      <c r="ES113" s="32"/>
      <c r="ET113" s="32"/>
      <c r="EU113" s="33"/>
      <c r="EV113" s="34"/>
      <c r="EW113" s="31"/>
      <c r="EX113" s="32"/>
      <c r="EY113" s="32"/>
      <c r="EZ113" s="33"/>
      <c r="FA113" s="34"/>
      <c r="FB113" s="31"/>
      <c r="FC113" s="32"/>
      <c r="FD113" s="32"/>
      <c r="FE113" s="33"/>
      <c r="FF113" s="34"/>
      <c r="FG113" s="31"/>
      <c r="FH113" s="32"/>
      <c r="FI113" s="32"/>
      <c r="FJ113" s="33"/>
      <c r="FK113" s="34"/>
    </row>
    <row r="114" spans="1:167" s="4" customFormat="1" ht="26.25" customHeight="1" x14ac:dyDescent="0.25">
      <c r="A114" s="22" t="s">
        <v>123</v>
      </c>
      <c r="B114" s="43" t="s">
        <v>364</v>
      </c>
      <c r="C114" s="58" t="s">
        <v>365</v>
      </c>
      <c r="D114" s="23" t="s">
        <v>461</v>
      </c>
      <c r="E114" s="37">
        <f t="shared" si="96"/>
        <v>21.75</v>
      </c>
      <c r="F114" s="37">
        <f t="shared" si="97"/>
        <v>0.25</v>
      </c>
      <c r="G114" s="37">
        <f t="shared" si="98"/>
        <v>0</v>
      </c>
      <c r="H114" s="24">
        <f t="shared" si="99"/>
        <v>0</v>
      </c>
      <c r="I114" s="24">
        <f t="shared" si="100"/>
        <v>0</v>
      </c>
      <c r="J114" s="24">
        <f t="shared" si="101"/>
        <v>0</v>
      </c>
      <c r="K114" s="24">
        <f t="shared" si="102"/>
        <v>0</v>
      </c>
      <c r="L114" s="38">
        <f t="shared" si="103"/>
        <v>22</v>
      </c>
      <c r="M114" s="24">
        <f t="shared" si="104"/>
        <v>3</v>
      </c>
      <c r="N114" s="24">
        <f t="shared" si="105"/>
        <v>0</v>
      </c>
      <c r="O114" s="24">
        <f t="shared" si="106"/>
        <v>0</v>
      </c>
      <c r="P114" s="24">
        <f t="shared" si="107"/>
        <v>0</v>
      </c>
      <c r="Q114" s="35">
        <f t="shared" si="108"/>
        <v>3</v>
      </c>
      <c r="R114" s="31">
        <v>1</v>
      </c>
      <c r="S114" s="32"/>
      <c r="T114" s="32"/>
      <c r="U114" s="33"/>
      <c r="V114" s="34"/>
      <c r="W114" s="31">
        <v>1</v>
      </c>
      <c r="X114" s="32"/>
      <c r="Y114" s="32"/>
      <c r="Z114" s="33"/>
      <c r="AA114" s="34"/>
      <c r="AB114" s="31">
        <v>1</v>
      </c>
      <c r="AC114" s="32"/>
      <c r="AD114" s="32"/>
      <c r="AE114" s="33"/>
      <c r="AF114" s="34"/>
      <c r="AG114" s="31">
        <v>1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>
        <v>1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>
        <v>1</v>
      </c>
      <c r="BG114" s="32">
        <v>0.25</v>
      </c>
      <c r="BH114" s="32"/>
      <c r="BI114" s="33"/>
      <c r="BJ114" s="34"/>
      <c r="BK114" s="31">
        <v>1</v>
      </c>
      <c r="BL114" s="32"/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>
        <v>1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/>
      <c r="CV114" s="32"/>
      <c r="CW114" s="33"/>
      <c r="CX114" s="34"/>
      <c r="CY114" s="31">
        <v>1</v>
      </c>
      <c r="CZ114" s="32">
        <v>0.75</v>
      </c>
      <c r="DA114" s="32"/>
      <c r="DB114" s="33"/>
      <c r="DC114" s="34"/>
      <c r="DD114" s="50">
        <v>1</v>
      </c>
      <c r="DE114" s="51"/>
      <c r="DF114" s="51"/>
      <c r="DG114" s="52"/>
      <c r="DH114" s="53"/>
      <c r="DI114" s="31">
        <v>0.75</v>
      </c>
      <c r="DJ114" s="32"/>
      <c r="DK114" s="32"/>
      <c r="DL114" s="33"/>
      <c r="DM114" s="34"/>
      <c r="DN114" s="31">
        <v>1</v>
      </c>
      <c r="DO114" s="32">
        <v>1</v>
      </c>
      <c r="DP114" s="32"/>
      <c r="DQ114" s="33"/>
      <c r="DR114" s="34"/>
      <c r="DS114" s="31">
        <v>1</v>
      </c>
      <c r="DT114" s="32">
        <v>1</v>
      </c>
      <c r="DU114" s="32"/>
      <c r="DV114" s="33"/>
      <c r="DW114" s="34"/>
      <c r="DX114" s="31"/>
      <c r="DY114" s="32"/>
      <c r="DZ114" s="32"/>
      <c r="EA114" s="33"/>
      <c r="EB114" s="34"/>
      <c r="EC114" s="31"/>
      <c r="ED114" s="32"/>
      <c r="EE114" s="32"/>
      <c r="EF114" s="33"/>
      <c r="EG114" s="34"/>
      <c r="EH114" s="31"/>
      <c r="EI114" s="32"/>
      <c r="EJ114" s="32"/>
      <c r="EK114" s="33"/>
      <c r="EL114" s="34"/>
      <c r="EM114" s="50"/>
      <c r="EN114" s="51"/>
      <c r="EO114" s="51"/>
      <c r="EP114" s="52"/>
      <c r="EQ114" s="53"/>
      <c r="ER114" s="31"/>
      <c r="ES114" s="32"/>
      <c r="ET114" s="32"/>
      <c r="EU114" s="33"/>
      <c r="EV114" s="34"/>
      <c r="EW114" s="31"/>
      <c r="EX114" s="32"/>
      <c r="EY114" s="32"/>
      <c r="EZ114" s="33"/>
      <c r="FA114" s="34"/>
      <c r="FB114" s="31"/>
      <c r="FC114" s="32"/>
      <c r="FD114" s="32"/>
      <c r="FE114" s="33"/>
      <c r="FF114" s="34"/>
      <c r="FG114" s="31"/>
      <c r="FH114" s="32"/>
      <c r="FI114" s="32"/>
      <c r="FJ114" s="33"/>
      <c r="FK114" s="34"/>
    </row>
    <row r="115" spans="1:167" s="4" customFormat="1" ht="26.25" customHeight="1" x14ac:dyDescent="0.25">
      <c r="A115" s="22" t="s">
        <v>124</v>
      </c>
      <c r="B115" s="43" t="s">
        <v>366</v>
      </c>
      <c r="C115" s="58" t="s">
        <v>367</v>
      </c>
      <c r="D115" s="23">
        <v>77462803</v>
      </c>
      <c r="E115" s="37">
        <f t="shared" si="96"/>
        <v>21</v>
      </c>
      <c r="F115" s="37">
        <f t="shared" si="97"/>
        <v>1</v>
      </c>
      <c r="G115" s="37">
        <f t="shared" si="98"/>
        <v>0.16666666666666699</v>
      </c>
      <c r="H115" s="24">
        <f t="shared" si="99"/>
        <v>0</v>
      </c>
      <c r="I115" s="24">
        <f t="shared" si="100"/>
        <v>0</v>
      </c>
      <c r="J115" s="24">
        <f t="shared" si="101"/>
        <v>0</v>
      </c>
      <c r="K115" s="24">
        <f t="shared" si="102"/>
        <v>0</v>
      </c>
      <c r="L115" s="38">
        <f t="shared" si="103"/>
        <v>22</v>
      </c>
      <c r="M115" s="24">
        <f t="shared" si="104"/>
        <v>8.25</v>
      </c>
      <c r="N115" s="24">
        <f t="shared" si="105"/>
        <v>2</v>
      </c>
      <c r="O115" s="24">
        <f t="shared" si="106"/>
        <v>0</v>
      </c>
      <c r="P115" s="24">
        <f t="shared" si="107"/>
        <v>32</v>
      </c>
      <c r="Q115" s="35">
        <f t="shared" si="108"/>
        <v>42.25</v>
      </c>
      <c r="R115" s="31">
        <v>1</v>
      </c>
      <c r="S115" s="32"/>
      <c r="T115" s="32"/>
      <c r="U115" s="33"/>
      <c r="V115" s="34"/>
      <c r="W115" s="31">
        <v>1</v>
      </c>
      <c r="X115" s="32"/>
      <c r="Y115" s="32"/>
      <c r="Z115" s="33"/>
      <c r="AA115" s="34"/>
      <c r="AB115" s="31" t="s">
        <v>177</v>
      </c>
      <c r="AC115" s="32"/>
      <c r="AD115" s="32"/>
      <c r="AE115" s="33"/>
      <c r="AF115" s="34"/>
      <c r="AG115" s="31">
        <v>1</v>
      </c>
      <c r="AH115" s="32">
        <v>1</v>
      </c>
      <c r="AI115" s="32"/>
      <c r="AJ115" s="33"/>
      <c r="AK115" s="34"/>
      <c r="AL115" s="50">
        <v>1</v>
      </c>
      <c r="AM115" s="51"/>
      <c r="AN115" s="51"/>
      <c r="AO115" s="52"/>
      <c r="AP115" s="53"/>
      <c r="AQ115" s="31">
        <v>1</v>
      </c>
      <c r="AR115" s="32"/>
      <c r="AS115" s="32"/>
      <c r="AT115" s="33"/>
      <c r="AU115" s="34"/>
      <c r="AV115" s="31">
        <v>1</v>
      </c>
      <c r="AW115" s="32">
        <v>2</v>
      </c>
      <c r="AX115" s="32">
        <v>1</v>
      </c>
      <c r="AY115" s="33"/>
      <c r="AZ115" s="34"/>
      <c r="BA115" s="31">
        <v>1</v>
      </c>
      <c r="BB115" s="32">
        <v>1</v>
      </c>
      <c r="BC115" s="32"/>
      <c r="BD115" s="33"/>
      <c r="BE115" s="34"/>
      <c r="BF115" s="31">
        <v>1</v>
      </c>
      <c r="BG115" s="32">
        <v>0.25</v>
      </c>
      <c r="BH115" s="32"/>
      <c r="BI115" s="33"/>
      <c r="BJ115" s="34"/>
      <c r="BK115" s="31">
        <v>1</v>
      </c>
      <c r="BL115" s="32">
        <v>0.5</v>
      </c>
      <c r="BM115" s="32"/>
      <c r="BN115" s="33"/>
      <c r="BO115" s="34"/>
      <c r="BP115" s="31">
        <v>1</v>
      </c>
      <c r="BQ115" s="32">
        <v>2</v>
      </c>
      <c r="BR115" s="32">
        <v>1</v>
      </c>
      <c r="BS115" s="33"/>
      <c r="BT115" s="34"/>
      <c r="BU115" s="50">
        <v>1</v>
      </c>
      <c r="BV115" s="51"/>
      <c r="BW115" s="51"/>
      <c r="BX115" s="52"/>
      <c r="BY115" s="53"/>
      <c r="BZ115" s="31">
        <v>1</v>
      </c>
      <c r="CA115" s="32">
        <v>0.5</v>
      </c>
      <c r="CB115" s="32"/>
      <c r="CC115" s="33"/>
      <c r="CD115" s="34"/>
      <c r="CE115" s="31">
        <v>1</v>
      </c>
      <c r="CF115" s="32"/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1</v>
      </c>
      <c r="CQ115" s="32"/>
      <c r="CR115" s="33"/>
      <c r="CS115" s="34"/>
      <c r="CT115" s="31">
        <v>1</v>
      </c>
      <c r="CU115" s="32"/>
      <c r="CV115" s="32"/>
      <c r="CW115" s="33"/>
      <c r="CX115" s="34"/>
      <c r="CY115" s="31">
        <v>1</v>
      </c>
      <c r="CZ115" s="32"/>
      <c r="DA115" s="32"/>
      <c r="DB115" s="33"/>
      <c r="DC115" s="34"/>
      <c r="DD115" s="50">
        <v>1</v>
      </c>
      <c r="DE115" s="51"/>
      <c r="DF115" s="51"/>
      <c r="DG115" s="52"/>
      <c r="DH115" s="53">
        <v>8</v>
      </c>
      <c r="DI115" s="31">
        <v>1</v>
      </c>
      <c r="DJ115" s="32"/>
      <c r="DK115" s="32"/>
      <c r="DL115" s="33"/>
      <c r="DM115" s="34">
        <v>8</v>
      </c>
      <c r="DN115" s="31">
        <v>1</v>
      </c>
      <c r="DO115" s="32"/>
      <c r="DP115" s="32"/>
      <c r="DQ115" s="33"/>
      <c r="DR115" s="34">
        <v>8</v>
      </c>
      <c r="DS115" s="31">
        <v>1</v>
      </c>
      <c r="DT115" s="32"/>
      <c r="DU115" s="32"/>
      <c r="DV115" s="33"/>
      <c r="DW115" s="34">
        <v>8</v>
      </c>
      <c r="DX115" s="31"/>
      <c r="DY115" s="32"/>
      <c r="DZ115" s="32"/>
      <c r="EA115" s="33"/>
      <c r="EB115" s="34"/>
      <c r="EC115" s="31"/>
      <c r="ED115" s="32"/>
      <c r="EE115" s="32"/>
      <c r="EF115" s="33"/>
      <c r="EG115" s="34"/>
      <c r="EH115" s="31"/>
      <c r="EI115" s="32"/>
      <c r="EJ115" s="32"/>
      <c r="EK115" s="33"/>
      <c r="EL115" s="34"/>
      <c r="EM115" s="50"/>
      <c r="EN115" s="51"/>
      <c r="EO115" s="51"/>
      <c r="EP115" s="52"/>
      <c r="EQ115" s="53"/>
      <c r="ER115" s="31"/>
      <c r="ES115" s="32"/>
      <c r="ET115" s="32"/>
      <c r="EU115" s="33"/>
      <c r="EV115" s="34"/>
      <c r="EW115" s="31"/>
      <c r="EX115" s="32"/>
      <c r="EY115" s="32"/>
      <c r="EZ115" s="33"/>
      <c r="FA115" s="34"/>
      <c r="FB115" s="31"/>
      <c r="FC115" s="32"/>
      <c r="FD115" s="32"/>
      <c r="FE115" s="33"/>
      <c r="FF115" s="34"/>
      <c r="FG115" s="31"/>
      <c r="FH115" s="32"/>
      <c r="FI115" s="32"/>
      <c r="FJ115" s="33"/>
      <c r="FK115" s="34"/>
    </row>
    <row r="116" spans="1:167" s="4" customFormat="1" ht="26.25" customHeight="1" x14ac:dyDescent="0.25">
      <c r="A116" s="22" t="s">
        <v>125</v>
      </c>
      <c r="B116" s="43" t="s">
        <v>368</v>
      </c>
      <c r="C116" s="58" t="s">
        <v>369</v>
      </c>
      <c r="D116" s="23">
        <v>71329572</v>
      </c>
      <c r="E116" s="37">
        <f t="shared" si="96"/>
        <v>20.75</v>
      </c>
      <c r="F116" s="37">
        <f t="shared" si="97"/>
        <v>0.25</v>
      </c>
      <c r="G116" s="37">
        <f t="shared" si="98"/>
        <v>0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22</v>
      </c>
      <c r="M116" s="24">
        <f t="shared" si="104"/>
        <v>3</v>
      </c>
      <c r="N116" s="24">
        <f t="shared" si="105"/>
        <v>1</v>
      </c>
      <c r="O116" s="24">
        <f t="shared" si="106"/>
        <v>0</v>
      </c>
      <c r="P116" s="24">
        <f t="shared" si="107"/>
        <v>0</v>
      </c>
      <c r="Q116" s="35">
        <f t="shared" si="108"/>
        <v>4</v>
      </c>
      <c r="R116" s="31">
        <v>1</v>
      </c>
      <c r="S116" s="32">
        <v>1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/>
      <c r="AD116" s="32"/>
      <c r="AE116" s="33"/>
      <c r="AF116" s="34"/>
      <c r="AG116" s="31">
        <v>1</v>
      </c>
      <c r="AH116" s="32"/>
      <c r="AI116" s="32"/>
      <c r="AJ116" s="33"/>
      <c r="AK116" s="34"/>
      <c r="AL116" s="50">
        <v>1</v>
      </c>
      <c r="AM116" s="51"/>
      <c r="AN116" s="51"/>
      <c r="AO116" s="52"/>
      <c r="AP116" s="53"/>
      <c r="AQ116" s="31">
        <v>1</v>
      </c>
      <c r="AR116" s="32"/>
      <c r="AS116" s="32"/>
      <c r="AT116" s="33"/>
      <c r="AU116" s="34"/>
      <c r="AV116" s="31">
        <v>1</v>
      </c>
      <c r="AW116" s="32">
        <v>2</v>
      </c>
      <c r="AX116" s="32">
        <v>1</v>
      </c>
      <c r="AY116" s="33"/>
      <c r="AZ116" s="34"/>
      <c r="BA116" s="31">
        <v>1</v>
      </c>
      <c r="BB116" s="32"/>
      <c r="BC116" s="32"/>
      <c r="BD116" s="33"/>
      <c r="BE116" s="34"/>
      <c r="BF116" s="31">
        <v>1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/>
      <c r="CG116" s="32"/>
      <c r="CH116" s="33"/>
      <c r="CI116" s="34"/>
      <c r="CJ116" s="31">
        <v>1</v>
      </c>
      <c r="CK116" s="32"/>
      <c r="CL116" s="32"/>
      <c r="CM116" s="33"/>
      <c r="CN116" s="34"/>
      <c r="CO116" s="31">
        <v>1</v>
      </c>
      <c r="CP116" s="32"/>
      <c r="CQ116" s="32"/>
      <c r="CR116" s="33"/>
      <c r="CS116" s="34"/>
      <c r="CT116" s="31">
        <v>1</v>
      </c>
      <c r="CU116" s="32"/>
      <c r="CV116" s="32"/>
      <c r="CW116" s="33"/>
      <c r="CX116" s="34"/>
      <c r="CY116" s="31" t="s">
        <v>476</v>
      </c>
      <c r="CZ116" s="32"/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/>
      <c r="DY116" s="32"/>
      <c r="DZ116" s="32"/>
      <c r="EA116" s="33"/>
      <c r="EB116" s="34"/>
      <c r="EC116" s="31"/>
      <c r="ED116" s="32"/>
      <c r="EE116" s="32"/>
      <c r="EF116" s="33"/>
      <c r="EG116" s="34"/>
      <c r="EH116" s="31"/>
      <c r="EI116" s="32"/>
      <c r="EJ116" s="32"/>
      <c r="EK116" s="33"/>
      <c r="EL116" s="34"/>
      <c r="EM116" s="50"/>
      <c r="EN116" s="51"/>
      <c r="EO116" s="51"/>
      <c r="EP116" s="52"/>
      <c r="EQ116" s="53"/>
      <c r="ER116" s="31"/>
      <c r="ES116" s="32"/>
      <c r="ET116" s="32"/>
      <c r="EU116" s="33"/>
      <c r="EV116" s="34"/>
      <c r="EW116" s="31"/>
      <c r="EX116" s="32"/>
      <c r="EY116" s="32"/>
      <c r="EZ116" s="33"/>
      <c r="FA116" s="34"/>
      <c r="FB116" s="31"/>
      <c r="FC116" s="32"/>
      <c r="FD116" s="32"/>
      <c r="FE116" s="33"/>
      <c r="FF116" s="34"/>
      <c r="FG116" s="31"/>
      <c r="FH116" s="32"/>
      <c r="FI116" s="32"/>
      <c r="FJ116" s="33"/>
      <c r="FK116" s="34"/>
    </row>
    <row r="117" spans="1:167" s="4" customFormat="1" ht="26.25" customHeight="1" x14ac:dyDescent="0.25">
      <c r="A117" s="22" t="s">
        <v>126</v>
      </c>
      <c r="B117" s="43" t="s">
        <v>370</v>
      </c>
      <c r="C117" s="58" t="s">
        <v>371</v>
      </c>
      <c r="D117" s="23" t="s">
        <v>462</v>
      </c>
      <c r="E117" s="37">
        <f t="shared" si="96"/>
        <v>19.75</v>
      </c>
      <c r="F117" s="37">
        <f t="shared" si="97"/>
        <v>2.25</v>
      </c>
      <c r="G117" s="37">
        <f t="shared" si="98"/>
        <v>0.33333333333333398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22</v>
      </c>
      <c r="M117" s="24">
        <f t="shared" si="104"/>
        <v>11</v>
      </c>
      <c r="N117" s="24">
        <f t="shared" si="105"/>
        <v>5.75</v>
      </c>
      <c r="O117" s="24">
        <f t="shared" si="106"/>
        <v>0</v>
      </c>
      <c r="P117" s="24">
        <f t="shared" si="107"/>
        <v>60</v>
      </c>
      <c r="Q117" s="35">
        <f t="shared" si="108"/>
        <v>76.75</v>
      </c>
      <c r="R117" s="31">
        <v>1</v>
      </c>
      <c r="S117" s="32">
        <v>2</v>
      </c>
      <c r="T117" s="32">
        <v>0.75</v>
      </c>
      <c r="U117" s="33"/>
      <c r="V117" s="34">
        <v>8</v>
      </c>
      <c r="W117" s="31">
        <v>1</v>
      </c>
      <c r="X117" s="32">
        <v>2</v>
      </c>
      <c r="Y117" s="32">
        <v>1</v>
      </c>
      <c r="Z117" s="33"/>
      <c r="AA117" s="34">
        <v>8</v>
      </c>
      <c r="AB117" s="31">
        <v>1</v>
      </c>
      <c r="AC117" s="32">
        <v>2</v>
      </c>
      <c r="AD117" s="32">
        <v>2</v>
      </c>
      <c r="AE117" s="33"/>
      <c r="AF117" s="34">
        <v>8</v>
      </c>
      <c r="AG117" s="31">
        <v>1</v>
      </c>
      <c r="AH117" s="32"/>
      <c r="AI117" s="32"/>
      <c r="AJ117" s="33"/>
      <c r="AK117" s="34"/>
      <c r="AL117" s="50">
        <v>1</v>
      </c>
      <c r="AM117" s="51">
        <v>1</v>
      </c>
      <c r="AN117" s="51"/>
      <c r="AO117" s="52"/>
      <c r="AP117" s="53">
        <v>8</v>
      </c>
      <c r="AQ117" s="31" t="s">
        <v>177</v>
      </c>
      <c r="AR117" s="32"/>
      <c r="AS117" s="32"/>
      <c r="AT117" s="33"/>
      <c r="AU117" s="34"/>
      <c r="AV117" s="31">
        <v>1</v>
      </c>
      <c r="AW117" s="32">
        <v>2</v>
      </c>
      <c r="AX117" s="32">
        <v>1</v>
      </c>
      <c r="AY117" s="33"/>
      <c r="AZ117" s="34">
        <v>8</v>
      </c>
      <c r="BA117" s="31">
        <v>1</v>
      </c>
      <c r="BB117" s="32">
        <v>2</v>
      </c>
      <c r="BC117" s="32">
        <v>1</v>
      </c>
      <c r="BD117" s="33"/>
      <c r="BE117" s="34">
        <v>8</v>
      </c>
      <c r="BF117" s="31">
        <v>1</v>
      </c>
      <c r="BG117" s="32"/>
      <c r="BH117" s="32"/>
      <c r="BI117" s="33"/>
      <c r="BJ117" s="34">
        <v>8</v>
      </c>
      <c r="BK117" s="31">
        <v>0.75</v>
      </c>
      <c r="BL117" s="32"/>
      <c r="BM117" s="32"/>
      <c r="BN117" s="33"/>
      <c r="BO117" s="34">
        <v>4</v>
      </c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/>
      <c r="DA117" s="32"/>
      <c r="DB117" s="33"/>
      <c r="DC117" s="34"/>
      <c r="DD117" s="50">
        <v>1</v>
      </c>
      <c r="DE117" s="51"/>
      <c r="DF117" s="51"/>
      <c r="DG117" s="52"/>
      <c r="DH117" s="53"/>
      <c r="DI117" s="31" t="s">
        <v>177</v>
      </c>
      <c r="DJ117" s="32"/>
      <c r="DK117" s="32"/>
      <c r="DL117" s="33"/>
      <c r="DM117" s="34"/>
      <c r="DN117" s="31">
        <v>1</v>
      </c>
      <c r="DO117" s="32"/>
      <c r="DP117" s="32"/>
      <c r="DQ117" s="33"/>
      <c r="DR117" s="34"/>
      <c r="DS117" s="31">
        <v>1</v>
      </c>
      <c r="DT117" s="32"/>
      <c r="DU117" s="32"/>
      <c r="DV117" s="33"/>
      <c r="DW117" s="34"/>
      <c r="DX117" s="31"/>
      <c r="DY117" s="32"/>
      <c r="DZ117" s="32"/>
      <c r="EA117" s="33"/>
      <c r="EB117" s="34"/>
      <c r="EC117" s="31"/>
      <c r="ED117" s="32"/>
      <c r="EE117" s="32"/>
      <c r="EF117" s="33"/>
      <c r="EG117" s="34"/>
      <c r="EH117" s="31"/>
      <c r="EI117" s="32"/>
      <c r="EJ117" s="32"/>
      <c r="EK117" s="33"/>
      <c r="EL117" s="34"/>
      <c r="EM117" s="50"/>
      <c r="EN117" s="51"/>
      <c r="EO117" s="51"/>
      <c r="EP117" s="52"/>
      <c r="EQ117" s="53"/>
      <c r="ER117" s="31"/>
      <c r="ES117" s="32"/>
      <c r="ET117" s="32"/>
      <c r="EU117" s="33"/>
      <c r="EV117" s="34"/>
      <c r="EW117" s="31"/>
      <c r="EX117" s="32"/>
      <c r="EY117" s="32"/>
      <c r="EZ117" s="33"/>
      <c r="FA117" s="34"/>
      <c r="FB117" s="31"/>
      <c r="FC117" s="32"/>
      <c r="FD117" s="32"/>
      <c r="FE117" s="33"/>
      <c r="FF117" s="34"/>
      <c r="FG117" s="31"/>
      <c r="FH117" s="32"/>
      <c r="FI117" s="32"/>
      <c r="FJ117" s="33"/>
      <c r="FK117" s="34"/>
    </row>
    <row r="118" spans="1:167" s="4" customFormat="1" ht="26.25" customHeight="1" x14ac:dyDescent="0.25">
      <c r="A118" s="22" t="s">
        <v>127</v>
      </c>
      <c r="B118" s="43" t="s">
        <v>372</v>
      </c>
      <c r="C118" s="58" t="s">
        <v>373</v>
      </c>
      <c r="D118" s="23" t="s">
        <v>463</v>
      </c>
      <c r="E118" s="37">
        <f t="shared" si="96"/>
        <v>22</v>
      </c>
      <c r="F118" s="37">
        <f t="shared" si="97"/>
        <v>0</v>
      </c>
      <c r="G118" s="37">
        <f t="shared" si="98"/>
        <v>0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22</v>
      </c>
      <c r="M118" s="24">
        <f t="shared" si="104"/>
        <v>8.75</v>
      </c>
      <c r="N118" s="24">
        <f t="shared" si="105"/>
        <v>0</v>
      </c>
      <c r="O118" s="24">
        <f t="shared" si="106"/>
        <v>0</v>
      </c>
      <c r="P118" s="24">
        <f t="shared" si="107"/>
        <v>0</v>
      </c>
      <c r="Q118" s="35">
        <f t="shared" si="108"/>
        <v>8.75</v>
      </c>
      <c r="R118" s="31">
        <v>1</v>
      </c>
      <c r="S118" s="32">
        <v>0.25</v>
      </c>
      <c r="T118" s="32"/>
      <c r="U118" s="33"/>
      <c r="V118" s="34"/>
      <c r="W118" s="31">
        <v>1</v>
      </c>
      <c r="X118" s="32">
        <v>0.25</v>
      </c>
      <c r="Y118" s="32"/>
      <c r="Z118" s="33"/>
      <c r="AA118" s="34"/>
      <c r="AB118" s="31">
        <v>1</v>
      </c>
      <c r="AC118" s="32">
        <v>0.25</v>
      </c>
      <c r="AD118" s="32"/>
      <c r="AE118" s="33"/>
      <c r="AF118" s="34"/>
      <c r="AG118" s="31">
        <v>1</v>
      </c>
      <c r="AH118" s="32">
        <v>0.25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1</v>
      </c>
      <c r="AX118" s="32"/>
      <c r="AY118" s="33"/>
      <c r="AZ118" s="34"/>
      <c r="BA118" s="31">
        <v>1</v>
      </c>
      <c r="BB118" s="32">
        <v>0.25</v>
      </c>
      <c r="BC118" s="32"/>
      <c r="BD118" s="33"/>
      <c r="BE118" s="34"/>
      <c r="BF118" s="31">
        <v>1</v>
      </c>
      <c r="BG118" s="32">
        <v>1</v>
      </c>
      <c r="BH118" s="32"/>
      <c r="BI118" s="33"/>
      <c r="BJ118" s="34"/>
      <c r="BK118" s="31">
        <v>1</v>
      </c>
      <c r="BL118" s="32">
        <v>0.25</v>
      </c>
      <c r="BM118" s="32"/>
      <c r="BN118" s="33"/>
      <c r="BO118" s="34"/>
      <c r="BP118" s="31">
        <v>1</v>
      </c>
      <c r="BQ118" s="32">
        <v>0.25</v>
      </c>
      <c r="BR118" s="32"/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0.25</v>
      </c>
      <c r="CB118" s="32"/>
      <c r="CC118" s="33"/>
      <c r="CD118" s="34"/>
      <c r="CE118" s="31">
        <v>1</v>
      </c>
      <c r="CF118" s="32">
        <v>0.25</v>
      </c>
      <c r="CG118" s="32"/>
      <c r="CH118" s="33"/>
      <c r="CI118" s="34"/>
      <c r="CJ118" s="31">
        <v>1</v>
      </c>
      <c r="CK118" s="32">
        <v>1</v>
      </c>
      <c r="CL118" s="32"/>
      <c r="CM118" s="33"/>
      <c r="CN118" s="34"/>
      <c r="CO118" s="31">
        <v>1</v>
      </c>
      <c r="CP118" s="32">
        <v>0.25</v>
      </c>
      <c r="CQ118" s="32"/>
      <c r="CR118" s="33"/>
      <c r="CS118" s="34"/>
      <c r="CT118" s="31">
        <v>1</v>
      </c>
      <c r="CU118" s="32">
        <v>0.25</v>
      </c>
      <c r="CV118" s="32"/>
      <c r="CW118" s="33"/>
      <c r="CX118" s="34"/>
      <c r="CY118" s="31">
        <v>1</v>
      </c>
      <c r="CZ118" s="32">
        <v>1.25</v>
      </c>
      <c r="DA118" s="32"/>
      <c r="DB118" s="33"/>
      <c r="DC118" s="34"/>
      <c r="DD118" s="50">
        <v>1</v>
      </c>
      <c r="DE118" s="51"/>
      <c r="DF118" s="51"/>
      <c r="DG118" s="52"/>
      <c r="DH118" s="53"/>
      <c r="DI118" s="31">
        <v>1</v>
      </c>
      <c r="DJ118" s="32">
        <v>0.25</v>
      </c>
      <c r="DK118" s="32"/>
      <c r="DL118" s="33"/>
      <c r="DM118" s="34"/>
      <c r="DN118" s="31">
        <v>1</v>
      </c>
      <c r="DO118" s="32">
        <v>0.5</v>
      </c>
      <c r="DP118" s="32"/>
      <c r="DQ118" s="33"/>
      <c r="DR118" s="34"/>
      <c r="DS118" s="31">
        <v>1</v>
      </c>
      <c r="DT118" s="32">
        <v>1</v>
      </c>
      <c r="DU118" s="32"/>
      <c r="DV118" s="33"/>
      <c r="DW118" s="34"/>
      <c r="DX118" s="31"/>
      <c r="DY118" s="32"/>
      <c r="DZ118" s="32"/>
      <c r="EA118" s="33"/>
      <c r="EB118" s="34"/>
      <c r="EC118" s="31"/>
      <c r="ED118" s="32"/>
      <c r="EE118" s="32"/>
      <c r="EF118" s="33"/>
      <c r="EG118" s="34"/>
      <c r="EH118" s="31"/>
      <c r="EI118" s="32"/>
      <c r="EJ118" s="32"/>
      <c r="EK118" s="33"/>
      <c r="EL118" s="34"/>
      <c r="EM118" s="50"/>
      <c r="EN118" s="51"/>
      <c r="EO118" s="51"/>
      <c r="EP118" s="52"/>
      <c r="EQ118" s="53"/>
      <c r="ER118" s="31"/>
      <c r="ES118" s="32"/>
      <c r="ET118" s="32"/>
      <c r="EU118" s="33"/>
      <c r="EV118" s="34"/>
      <c r="EW118" s="31"/>
      <c r="EX118" s="32"/>
      <c r="EY118" s="32"/>
      <c r="EZ118" s="33"/>
      <c r="FA118" s="34"/>
      <c r="FB118" s="31"/>
      <c r="FC118" s="32"/>
      <c r="FD118" s="32"/>
      <c r="FE118" s="33"/>
      <c r="FF118" s="34"/>
      <c r="FG118" s="31"/>
      <c r="FH118" s="32"/>
      <c r="FI118" s="32"/>
      <c r="FJ118" s="33"/>
      <c r="FK118" s="34"/>
    </row>
    <row r="119" spans="1:167" s="4" customFormat="1" ht="26.25" customHeight="1" x14ac:dyDescent="0.25">
      <c r="A119" s="22" t="s">
        <v>128</v>
      </c>
      <c r="B119" s="56" t="s">
        <v>374</v>
      </c>
      <c r="C119" s="60" t="s">
        <v>375</v>
      </c>
      <c r="D119" s="23" t="s">
        <v>464</v>
      </c>
      <c r="E119" s="37">
        <f t="shared" si="96"/>
        <v>21.75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0</v>
      </c>
      <c r="K119" s="24">
        <f t="shared" si="102"/>
        <v>0</v>
      </c>
      <c r="L119" s="38">
        <f t="shared" si="103"/>
        <v>22</v>
      </c>
      <c r="M119" s="24">
        <f t="shared" si="104"/>
        <v>2.75</v>
      </c>
      <c r="N119" s="24">
        <f t="shared" si="105"/>
        <v>0</v>
      </c>
      <c r="O119" s="24">
        <f t="shared" si="106"/>
        <v>0</v>
      </c>
      <c r="P119" s="24">
        <f t="shared" si="107"/>
        <v>0</v>
      </c>
      <c r="Q119" s="35">
        <f t="shared" si="108"/>
        <v>2.75</v>
      </c>
      <c r="R119" s="31">
        <v>1</v>
      </c>
      <c r="S119" s="32"/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/>
      <c r="AX119" s="32"/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>
        <v>1</v>
      </c>
      <c r="CZ119" s="32">
        <v>0.75</v>
      </c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>
        <v>1</v>
      </c>
      <c r="DP119" s="32"/>
      <c r="DQ119" s="33"/>
      <c r="DR119" s="34"/>
      <c r="DS119" s="31">
        <v>1</v>
      </c>
      <c r="DT119" s="32">
        <v>1</v>
      </c>
      <c r="DU119" s="32"/>
      <c r="DV119" s="33"/>
      <c r="DW119" s="34"/>
      <c r="DX119" s="31"/>
      <c r="DY119" s="32"/>
      <c r="DZ119" s="32"/>
      <c r="EA119" s="33"/>
      <c r="EB119" s="34"/>
      <c r="EC119" s="31"/>
      <c r="ED119" s="32"/>
      <c r="EE119" s="32"/>
      <c r="EF119" s="33"/>
      <c r="EG119" s="34"/>
      <c r="EH119" s="31"/>
      <c r="EI119" s="32"/>
      <c r="EJ119" s="32"/>
      <c r="EK119" s="33"/>
      <c r="EL119" s="34"/>
      <c r="EM119" s="50"/>
      <c r="EN119" s="51"/>
      <c r="EO119" s="51"/>
      <c r="EP119" s="52"/>
      <c r="EQ119" s="53"/>
      <c r="ER119" s="31"/>
      <c r="ES119" s="32"/>
      <c r="ET119" s="32"/>
      <c r="EU119" s="33"/>
      <c r="EV119" s="34"/>
      <c r="EW119" s="31"/>
      <c r="EX119" s="32"/>
      <c r="EY119" s="32"/>
      <c r="EZ119" s="33"/>
      <c r="FA119" s="34"/>
      <c r="FB119" s="31"/>
      <c r="FC119" s="32"/>
      <c r="FD119" s="32"/>
      <c r="FE119" s="33"/>
      <c r="FF119" s="34"/>
      <c r="FG119" s="31"/>
      <c r="FH119" s="32"/>
      <c r="FI119" s="32"/>
      <c r="FJ119" s="33"/>
      <c r="FK119" s="34"/>
    </row>
    <row r="120" spans="1:167" s="4" customFormat="1" ht="26.25" customHeight="1" x14ac:dyDescent="0.25">
      <c r="A120" s="22" t="s">
        <v>129</v>
      </c>
      <c r="B120" s="56" t="s">
        <v>376</v>
      </c>
      <c r="C120" s="60" t="s">
        <v>377</v>
      </c>
      <c r="D120" s="23">
        <v>46949457</v>
      </c>
      <c r="E120" s="37">
        <f t="shared" si="96"/>
        <v>20.75</v>
      </c>
      <c r="F120" s="37">
        <f t="shared" si="97"/>
        <v>1.25</v>
      </c>
      <c r="G120" s="37">
        <f t="shared" si="98"/>
        <v>0.16666666666666699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22</v>
      </c>
      <c r="M120" s="24">
        <f t="shared" si="104"/>
        <v>2</v>
      </c>
      <c r="N120" s="24">
        <f t="shared" si="105"/>
        <v>0</v>
      </c>
      <c r="O120" s="24">
        <f t="shared" si="106"/>
        <v>0</v>
      </c>
      <c r="P120" s="24">
        <f t="shared" si="107"/>
        <v>80</v>
      </c>
      <c r="Q120" s="35">
        <f t="shared" si="108"/>
        <v>82</v>
      </c>
      <c r="R120" s="31">
        <v>1</v>
      </c>
      <c r="S120" s="32">
        <v>1</v>
      </c>
      <c r="T120" s="32"/>
      <c r="U120" s="33"/>
      <c r="V120" s="34"/>
      <c r="W120" s="31">
        <v>1</v>
      </c>
      <c r="X120" s="32"/>
      <c r="Y120" s="32"/>
      <c r="Z120" s="33"/>
      <c r="AA120" s="34"/>
      <c r="AB120" s="31">
        <v>1</v>
      </c>
      <c r="AC120" s="32"/>
      <c r="AD120" s="32"/>
      <c r="AE120" s="33"/>
      <c r="AF120" s="34"/>
      <c r="AG120" s="31">
        <v>1</v>
      </c>
      <c r="AH120" s="32">
        <v>1</v>
      </c>
      <c r="AI120" s="32"/>
      <c r="AJ120" s="33"/>
      <c r="AK120" s="34"/>
      <c r="AL120" s="50" t="s">
        <v>177</v>
      </c>
      <c r="AM120" s="51"/>
      <c r="AN120" s="51"/>
      <c r="AO120" s="52"/>
      <c r="AP120" s="53"/>
      <c r="AQ120" s="31">
        <v>1</v>
      </c>
      <c r="AR120" s="32"/>
      <c r="AS120" s="32"/>
      <c r="AT120" s="33"/>
      <c r="AU120" s="34"/>
      <c r="AV120" s="31">
        <v>1</v>
      </c>
      <c r="AW120" s="32"/>
      <c r="AX120" s="32"/>
      <c r="AY120" s="33"/>
      <c r="AZ120" s="34">
        <v>8</v>
      </c>
      <c r="BA120" s="31">
        <v>1</v>
      </c>
      <c r="BB120" s="32"/>
      <c r="BC120" s="32"/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1</v>
      </c>
      <c r="BL120" s="32"/>
      <c r="BM120" s="32"/>
      <c r="BN120" s="33"/>
      <c r="BO120" s="34">
        <v>8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>
        <v>8</v>
      </c>
      <c r="BZ120" s="31">
        <v>1</v>
      </c>
      <c r="CA120" s="32"/>
      <c r="CB120" s="32"/>
      <c r="CC120" s="33"/>
      <c r="CD120" s="34">
        <v>8</v>
      </c>
      <c r="CE120" s="31">
        <v>1</v>
      </c>
      <c r="CF120" s="32"/>
      <c r="CG120" s="32"/>
      <c r="CH120" s="33"/>
      <c r="CI120" s="34">
        <v>8</v>
      </c>
      <c r="CJ120" s="31">
        <v>1</v>
      </c>
      <c r="CK120" s="32"/>
      <c r="CL120" s="32"/>
      <c r="CM120" s="33"/>
      <c r="CN120" s="34">
        <v>8</v>
      </c>
      <c r="CO120" s="31">
        <v>1</v>
      </c>
      <c r="CP120" s="32"/>
      <c r="CQ120" s="32"/>
      <c r="CR120" s="33"/>
      <c r="CS120" s="34">
        <v>8</v>
      </c>
      <c r="CT120" s="31">
        <v>1</v>
      </c>
      <c r="CU120" s="32"/>
      <c r="CV120" s="32"/>
      <c r="CW120" s="33"/>
      <c r="CX120" s="34">
        <v>8</v>
      </c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>
        <v>0.75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/>
      <c r="DY120" s="32"/>
      <c r="DZ120" s="32"/>
      <c r="EA120" s="33"/>
      <c r="EB120" s="34"/>
      <c r="EC120" s="31"/>
      <c r="ED120" s="32"/>
      <c r="EE120" s="32"/>
      <c r="EF120" s="33"/>
      <c r="EG120" s="34"/>
      <c r="EH120" s="31"/>
      <c r="EI120" s="32"/>
      <c r="EJ120" s="32"/>
      <c r="EK120" s="33"/>
      <c r="EL120" s="34"/>
      <c r="EM120" s="50"/>
      <c r="EN120" s="51"/>
      <c r="EO120" s="51"/>
      <c r="EP120" s="52"/>
      <c r="EQ120" s="53"/>
      <c r="ER120" s="31"/>
      <c r="ES120" s="32"/>
      <c r="ET120" s="32"/>
      <c r="EU120" s="33"/>
      <c r="EV120" s="34"/>
      <c r="EW120" s="31"/>
      <c r="EX120" s="32"/>
      <c r="EY120" s="32"/>
      <c r="EZ120" s="33"/>
      <c r="FA120" s="34"/>
      <c r="FB120" s="31"/>
      <c r="FC120" s="32"/>
      <c r="FD120" s="32"/>
      <c r="FE120" s="33"/>
      <c r="FF120" s="34"/>
      <c r="FG120" s="31"/>
      <c r="FH120" s="32"/>
      <c r="FI120" s="32"/>
      <c r="FJ120" s="33"/>
      <c r="FK120" s="34"/>
    </row>
    <row r="121" spans="1:167" s="4" customFormat="1" ht="26.25" customHeight="1" x14ac:dyDescent="0.25">
      <c r="A121" s="22" t="s">
        <v>130</v>
      </c>
      <c r="B121" s="43" t="s">
        <v>378</v>
      </c>
      <c r="C121" s="58" t="s">
        <v>379</v>
      </c>
      <c r="D121" s="23">
        <v>73501156</v>
      </c>
      <c r="E121" s="37">
        <f t="shared" si="96"/>
        <v>20.88</v>
      </c>
      <c r="F121" s="37">
        <f t="shared" si="97"/>
        <v>1.120000000000001</v>
      </c>
      <c r="G121" s="37">
        <f t="shared" si="98"/>
        <v>0.16666666666666699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22</v>
      </c>
      <c r="M121" s="24">
        <f t="shared" si="104"/>
        <v>6.5</v>
      </c>
      <c r="N121" s="24">
        <f t="shared" si="105"/>
        <v>1</v>
      </c>
      <c r="O121" s="24">
        <f t="shared" si="106"/>
        <v>0</v>
      </c>
      <c r="P121" s="24">
        <f t="shared" si="107"/>
        <v>0</v>
      </c>
      <c r="Q121" s="35">
        <f t="shared" si="108"/>
        <v>7.5</v>
      </c>
      <c r="R121" s="31">
        <v>1</v>
      </c>
      <c r="S121" s="32">
        <v>1</v>
      </c>
      <c r="T121" s="32"/>
      <c r="U121" s="33"/>
      <c r="V121" s="34"/>
      <c r="W121" s="31">
        <v>1</v>
      </c>
      <c r="X121" s="32"/>
      <c r="Y121" s="32"/>
      <c r="Z121" s="33"/>
      <c r="AA121" s="34"/>
      <c r="AB121" s="31">
        <v>1</v>
      </c>
      <c r="AC121" s="32"/>
      <c r="AD121" s="32"/>
      <c r="AE121" s="33"/>
      <c r="AF121" s="34"/>
      <c r="AG121" s="31">
        <v>1</v>
      </c>
      <c r="AH121" s="32">
        <v>1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/>
      <c r="AX121" s="32"/>
      <c r="AY121" s="33"/>
      <c r="AZ121" s="34"/>
      <c r="BA121" s="31">
        <v>1</v>
      </c>
      <c r="BB121" s="32"/>
      <c r="BC121" s="32"/>
      <c r="BD121" s="33"/>
      <c r="BE121" s="34"/>
      <c r="BF121" s="31">
        <v>1</v>
      </c>
      <c r="BG121" s="32"/>
      <c r="BH121" s="32"/>
      <c r="BI121" s="33"/>
      <c r="BJ121" s="34"/>
      <c r="BK121" s="31">
        <v>1</v>
      </c>
      <c r="BL121" s="32"/>
      <c r="BM121" s="32"/>
      <c r="BN121" s="33"/>
      <c r="BO121" s="34"/>
      <c r="BP121" s="31" t="s">
        <v>177</v>
      </c>
      <c r="BQ121" s="32"/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0.5</v>
      </c>
      <c r="CB121" s="32"/>
      <c r="CC121" s="33"/>
      <c r="CD121" s="34"/>
      <c r="CE121" s="31">
        <v>1</v>
      </c>
      <c r="CF121" s="32">
        <v>0.5</v>
      </c>
      <c r="CG121" s="32"/>
      <c r="CH121" s="33"/>
      <c r="CI121" s="34"/>
      <c r="CJ121" s="31">
        <v>1</v>
      </c>
      <c r="CK121" s="32">
        <v>2</v>
      </c>
      <c r="CL121" s="32">
        <v>1</v>
      </c>
      <c r="CM121" s="33"/>
      <c r="CN121" s="34"/>
      <c r="CO121" s="31">
        <v>1</v>
      </c>
      <c r="CP121" s="32"/>
      <c r="CQ121" s="32"/>
      <c r="CR121" s="33"/>
      <c r="CS121" s="34"/>
      <c r="CT121" s="31">
        <v>1</v>
      </c>
      <c r="CU121" s="32"/>
      <c r="CV121" s="32"/>
      <c r="CW121" s="33"/>
      <c r="CX121" s="34"/>
      <c r="CY121" s="31">
        <v>1</v>
      </c>
      <c r="CZ121" s="32"/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0.88</v>
      </c>
      <c r="DJ121" s="32"/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/>
      <c r="DY121" s="32"/>
      <c r="DZ121" s="32"/>
      <c r="EA121" s="33"/>
      <c r="EB121" s="34"/>
      <c r="EC121" s="31"/>
      <c r="ED121" s="32"/>
      <c r="EE121" s="32"/>
      <c r="EF121" s="33"/>
      <c r="EG121" s="34"/>
      <c r="EH121" s="31"/>
      <c r="EI121" s="32"/>
      <c r="EJ121" s="32"/>
      <c r="EK121" s="33"/>
      <c r="EL121" s="34"/>
      <c r="EM121" s="50"/>
      <c r="EN121" s="51"/>
      <c r="EO121" s="51"/>
      <c r="EP121" s="52"/>
      <c r="EQ121" s="53"/>
      <c r="ER121" s="31"/>
      <c r="ES121" s="32"/>
      <c r="ET121" s="32"/>
      <c r="EU121" s="33"/>
      <c r="EV121" s="34"/>
      <c r="EW121" s="31"/>
      <c r="EX121" s="32"/>
      <c r="EY121" s="32"/>
      <c r="EZ121" s="33"/>
      <c r="FA121" s="34"/>
      <c r="FB121" s="31"/>
      <c r="FC121" s="32"/>
      <c r="FD121" s="32"/>
      <c r="FE121" s="33"/>
      <c r="FF121" s="34"/>
      <c r="FG121" s="31"/>
      <c r="FH121" s="32"/>
      <c r="FI121" s="32"/>
      <c r="FJ121" s="33"/>
      <c r="FK121" s="34"/>
    </row>
    <row r="122" spans="1:167" s="4" customFormat="1" ht="26.25" customHeight="1" x14ac:dyDescent="0.25">
      <c r="A122" s="22" t="s">
        <v>131</v>
      </c>
      <c r="B122" s="43" t="s">
        <v>380</v>
      </c>
      <c r="C122" s="58" t="s">
        <v>381</v>
      </c>
      <c r="D122" s="23" t="s">
        <v>465</v>
      </c>
      <c r="E122" s="37">
        <f t="shared" si="96"/>
        <v>17.88</v>
      </c>
      <c r="F122" s="37">
        <f t="shared" si="97"/>
        <v>2.120000000000001</v>
      </c>
      <c r="G122" s="37">
        <f t="shared" si="98"/>
        <v>0.33333333333333398</v>
      </c>
      <c r="H122" s="24">
        <f t="shared" si="99"/>
        <v>0</v>
      </c>
      <c r="I122" s="24">
        <f t="shared" si="100"/>
        <v>0</v>
      </c>
      <c r="J122" s="24">
        <f t="shared" si="101"/>
        <v>2</v>
      </c>
      <c r="K122" s="24">
        <f t="shared" si="102"/>
        <v>0</v>
      </c>
      <c r="L122" s="38">
        <f t="shared" si="103"/>
        <v>22</v>
      </c>
      <c r="M122" s="24">
        <f t="shared" si="104"/>
        <v>5.75</v>
      </c>
      <c r="N122" s="24">
        <f t="shared" si="105"/>
        <v>2.5</v>
      </c>
      <c r="O122" s="24">
        <f t="shared" si="106"/>
        <v>0</v>
      </c>
      <c r="P122" s="24">
        <f t="shared" si="107"/>
        <v>24</v>
      </c>
      <c r="Q122" s="35">
        <f t="shared" si="108"/>
        <v>32.25</v>
      </c>
      <c r="R122" s="31">
        <v>1</v>
      </c>
      <c r="S122" s="32"/>
      <c r="T122" s="32"/>
      <c r="U122" s="33"/>
      <c r="V122" s="34">
        <v>8</v>
      </c>
      <c r="W122" s="31">
        <v>1</v>
      </c>
      <c r="X122" s="32"/>
      <c r="Y122" s="32"/>
      <c r="Z122" s="33"/>
      <c r="AA122" s="34">
        <v>8</v>
      </c>
      <c r="AB122" s="31">
        <v>1</v>
      </c>
      <c r="AC122" s="32"/>
      <c r="AD122" s="32"/>
      <c r="AE122" s="33"/>
      <c r="AF122" s="34">
        <v>8</v>
      </c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 t="s">
        <v>476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 t="s">
        <v>177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>
        <v>1</v>
      </c>
      <c r="BR122" s="32"/>
      <c r="BS122" s="33"/>
      <c r="BT122" s="34"/>
      <c r="BU122" s="50">
        <v>1</v>
      </c>
      <c r="BV122" s="51"/>
      <c r="BW122" s="51"/>
      <c r="BX122" s="52"/>
      <c r="BY122" s="53"/>
      <c r="BZ122" s="31" t="s">
        <v>476</v>
      </c>
      <c r="CA122" s="32"/>
      <c r="CB122" s="32"/>
      <c r="CC122" s="33"/>
      <c r="CD122" s="34"/>
      <c r="CE122" s="31">
        <v>1</v>
      </c>
      <c r="CF122" s="32">
        <v>2</v>
      </c>
      <c r="CG122" s="32">
        <v>1</v>
      </c>
      <c r="CH122" s="33"/>
      <c r="CI122" s="34"/>
      <c r="CJ122" s="31">
        <v>1</v>
      </c>
      <c r="CK122" s="32">
        <v>2</v>
      </c>
      <c r="CL122" s="32">
        <v>1.5</v>
      </c>
      <c r="CM122" s="33"/>
      <c r="CN122" s="34"/>
      <c r="CO122" s="31">
        <v>1</v>
      </c>
      <c r="CP122" s="32">
        <v>0.25</v>
      </c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/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0.88</v>
      </c>
      <c r="DJ122" s="32"/>
      <c r="DK122" s="32"/>
      <c r="DL122" s="33"/>
      <c r="DM122" s="34"/>
      <c r="DN122" s="31" t="s">
        <v>177</v>
      </c>
      <c r="DO122" s="32"/>
      <c r="DP122" s="32"/>
      <c r="DQ122" s="33"/>
      <c r="DR122" s="34"/>
      <c r="DS122" s="31">
        <v>1</v>
      </c>
      <c r="DT122" s="32">
        <v>0.5</v>
      </c>
      <c r="DU122" s="32"/>
      <c r="DV122" s="33"/>
      <c r="DW122" s="34"/>
      <c r="DX122" s="31"/>
      <c r="DY122" s="32"/>
      <c r="DZ122" s="32"/>
      <c r="EA122" s="33"/>
      <c r="EB122" s="34"/>
      <c r="EC122" s="31"/>
      <c r="ED122" s="32"/>
      <c r="EE122" s="32"/>
      <c r="EF122" s="33"/>
      <c r="EG122" s="34"/>
      <c r="EH122" s="31"/>
      <c r="EI122" s="32"/>
      <c r="EJ122" s="32"/>
      <c r="EK122" s="33"/>
      <c r="EL122" s="34"/>
      <c r="EM122" s="50"/>
      <c r="EN122" s="51"/>
      <c r="EO122" s="51"/>
      <c r="EP122" s="52"/>
      <c r="EQ122" s="53"/>
      <c r="ER122" s="31"/>
      <c r="ES122" s="32"/>
      <c r="ET122" s="32"/>
      <c r="EU122" s="33"/>
      <c r="EV122" s="34"/>
      <c r="EW122" s="31"/>
      <c r="EX122" s="32"/>
      <c r="EY122" s="32"/>
      <c r="EZ122" s="33"/>
      <c r="FA122" s="34"/>
      <c r="FB122" s="31"/>
      <c r="FC122" s="32"/>
      <c r="FD122" s="32"/>
      <c r="FE122" s="33"/>
      <c r="FF122" s="34"/>
      <c r="FG122" s="31"/>
      <c r="FH122" s="32"/>
      <c r="FI122" s="32"/>
      <c r="FJ122" s="33"/>
      <c r="FK122" s="34"/>
    </row>
    <row r="123" spans="1:167" s="4" customFormat="1" ht="26.25" customHeight="1" x14ac:dyDescent="0.25">
      <c r="A123" s="22" t="s">
        <v>132</v>
      </c>
      <c r="B123" s="43" t="s">
        <v>382</v>
      </c>
      <c r="C123" s="58" t="s">
        <v>383</v>
      </c>
      <c r="D123" s="23">
        <v>75678518</v>
      </c>
      <c r="E123" s="37">
        <f t="shared" si="96"/>
        <v>21</v>
      </c>
      <c r="F123" s="37">
        <f t="shared" si="97"/>
        <v>0</v>
      </c>
      <c r="G123" s="37">
        <f t="shared" si="98"/>
        <v>0</v>
      </c>
      <c r="H123" s="24">
        <f t="shared" si="99"/>
        <v>0</v>
      </c>
      <c r="I123" s="24">
        <f t="shared" si="100"/>
        <v>0</v>
      </c>
      <c r="J123" s="24">
        <f t="shared" si="101"/>
        <v>1</v>
      </c>
      <c r="K123" s="24">
        <f t="shared" si="102"/>
        <v>0</v>
      </c>
      <c r="L123" s="38">
        <f t="shared" si="103"/>
        <v>22</v>
      </c>
      <c r="M123" s="24">
        <f t="shared" si="104"/>
        <v>0</v>
      </c>
      <c r="N123" s="24">
        <f t="shared" si="105"/>
        <v>0</v>
      </c>
      <c r="O123" s="24">
        <f t="shared" si="106"/>
        <v>0</v>
      </c>
      <c r="P123" s="24">
        <f t="shared" si="107"/>
        <v>32</v>
      </c>
      <c r="Q123" s="35">
        <f t="shared" si="108"/>
        <v>32</v>
      </c>
      <c r="R123" s="31">
        <v>1</v>
      </c>
      <c r="S123" s="32"/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/>
      <c r="AI123" s="32"/>
      <c r="AJ123" s="33"/>
      <c r="AK123" s="34"/>
      <c r="AL123" s="50">
        <v>1</v>
      </c>
      <c r="AM123" s="51"/>
      <c r="AN123" s="51"/>
      <c r="AO123" s="52"/>
      <c r="AP123" s="53"/>
      <c r="AQ123" s="31" t="s">
        <v>476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/>
      <c r="BA123" s="31">
        <v>1</v>
      </c>
      <c r="BB123" s="32"/>
      <c r="BC123" s="32"/>
      <c r="BD123" s="33"/>
      <c r="BE123" s="34"/>
      <c r="BF123" s="31">
        <v>1</v>
      </c>
      <c r="BG123" s="32"/>
      <c r="BH123" s="32"/>
      <c r="BI123" s="33"/>
      <c r="BJ123" s="34"/>
      <c r="BK123" s="31">
        <v>1</v>
      </c>
      <c r="BL123" s="32"/>
      <c r="BM123" s="32"/>
      <c r="BN123" s="33"/>
      <c r="BO123" s="34"/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/>
      <c r="BZ123" s="31">
        <v>1</v>
      </c>
      <c r="CA123" s="32"/>
      <c r="CB123" s="32"/>
      <c r="CC123" s="33"/>
      <c r="CD123" s="34"/>
      <c r="CE123" s="31">
        <v>1</v>
      </c>
      <c r="CF123" s="32"/>
      <c r="CG123" s="32"/>
      <c r="CH123" s="33"/>
      <c r="CI123" s="34"/>
      <c r="CJ123" s="31">
        <v>1</v>
      </c>
      <c r="CK123" s="32"/>
      <c r="CL123" s="32"/>
      <c r="CM123" s="33"/>
      <c r="CN123" s="34"/>
      <c r="CO123" s="31">
        <v>1</v>
      </c>
      <c r="CP123" s="32"/>
      <c r="CQ123" s="32"/>
      <c r="CR123" s="33"/>
      <c r="CS123" s="34"/>
      <c r="CT123" s="31">
        <v>1</v>
      </c>
      <c r="CU123" s="32"/>
      <c r="CV123" s="32"/>
      <c r="CW123" s="33"/>
      <c r="CX123" s="34"/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>
        <v>8</v>
      </c>
      <c r="DI123" s="31">
        <v>1</v>
      </c>
      <c r="DJ123" s="32"/>
      <c r="DK123" s="32"/>
      <c r="DL123" s="33"/>
      <c r="DM123" s="34">
        <v>8</v>
      </c>
      <c r="DN123" s="31">
        <v>1</v>
      </c>
      <c r="DO123" s="32"/>
      <c r="DP123" s="32"/>
      <c r="DQ123" s="33"/>
      <c r="DR123" s="34">
        <v>8</v>
      </c>
      <c r="DS123" s="31">
        <v>1</v>
      </c>
      <c r="DT123" s="32"/>
      <c r="DU123" s="32"/>
      <c r="DV123" s="33"/>
      <c r="DW123" s="34">
        <v>8</v>
      </c>
      <c r="DX123" s="31"/>
      <c r="DY123" s="32"/>
      <c r="DZ123" s="32"/>
      <c r="EA123" s="33"/>
      <c r="EB123" s="34"/>
      <c r="EC123" s="31"/>
      <c r="ED123" s="32"/>
      <c r="EE123" s="32"/>
      <c r="EF123" s="33"/>
      <c r="EG123" s="34"/>
      <c r="EH123" s="31"/>
      <c r="EI123" s="32"/>
      <c r="EJ123" s="32"/>
      <c r="EK123" s="33"/>
      <c r="EL123" s="34"/>
      <c r="EM123" s="50"/>
      <c r="EN123" s="51"/>
      <c r="EO123" s="51"/>
      <c r="EP123" s="52"/>
      <c r="EQ123" s="53"/>
      <c r="ER123" s="31"/>
      <c r="ES123" s="32"/>
      <c r="ET123" s="32"/>
      <c r="EU123" s="33"/>
      <c r="EV123" s="34"/>
      <c r="EW123" s="31"/>
      <c r="EX123" s="32"/>
      <c r="EY123" s="32"/>
      <c r="EZ123" s="33"/>
      <c r="FA123" s="34"/>
      <c r="FB123" s="31"/>
      <c r="FC123" s="32"/>
      <c r="FD123" s="32"/>
      <c r="FE123" s="33"/>
      <c r="FF123" s="34"/>
      <c r="FG123" s="31"/>
      <c r="FH123" s="32"/>
      <c r="FI123" s="32"/>
      <c r="FJ123" s="33"/>
      <c r="FK123" s="34"/>
    </row>
    <row r="124" spans="1:167" s="4" customFormat="1" ht="26.25" customHeight="1" x14ac:dyDescent="0.25">
      <c r="A124" s="22" t="s">
        <v>133</v>
      </c>
      <c r="B124" s="62" t="s">
        <v>382</v>
      </c>
      <c r="C124" s="63" t="s">
        <v>384</v>
      </c>
      <c r="D124" s="61" t="s">
        <v>466</v>
      </c>
      <c r="E124" s="37">
        <f t="shared" si="96"/>
        <v>4</v>
      </c>
      <c r="F124" s="37">
        <f t="shared" si="97"/>
        <v>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5</v>
      </c>
      <c r="M124" s="24">
        <f t="shared" si="104"/>
        <v>0</v>
      </c>
      <c r="N124" s="24">
        <f t="shared" si="105"/>
        <v>0</v>
      </c>
      <c r="O124" s="24">
        <f t="shared" si="106"/>
        <v>0</v>
      </c>
      <c r="P124" s="24">
        <f t="shared" si="107"/>
        <v>0</v>
      </c>
      <c r="Q124" s="35">
        <f t="shared" si="108"/>
        <v>0</v>
      </c>
      <c r="R124" s="31">
        <v>1</v>
      </c>
      <c r="S124" s="32"/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 t="s">
        <v>177</v>
      </c>
      <c r="AH124" s="32"/>
      <c r="AI124" s="32"/>
      <c r="AJ124" s="33"/>
      <c r="AK124" s="34"/>
      <c r="AL124" s="50">
        <v>1</v>
      </c>
      <c r="AM124" s="51"/>
      <c r="AN124" s="51"/>
      <c r="AO124" s="52"/>
      <c r="AP124" s="53"/>
      <c r="AQ124" s="31"/>
      <c r="AR124" s="32"/>
      <c r="AS124" s="32"/>
      <c r="AT124" s="33"/>
      <c r="AU124" s="34"/>
      <c r="AV124" s="31"/>
      <c r="AW124" s="32"/>
      <c r="AX124" s="32"/>
      <c r="AY124" s="33"/>
      <c r="AZ124" s="34"/>
      <c r="BA124" s="31"/>
      <c r="BB124" s="32"/>
      <c r="BC124" s="32"/>
      <c r="BD124" s="33"/>
      <c r="BE124" s="34"/>
      <c r="BF124" s="31"/>
      <c r="BG124" s="32"/>
      <c r="BH124" s="32"/>
      <c r="BI124" s="33"/>
      <c r="BJ124" s="34"/>
      <c r="BK124" s="31"/>
      <c r="BL124" s="32"/>
      <c r="BM124" s="32"/>
      <c r="BN124" s="33"/>
      <c r="BO124" s="34"/>
      <c r="BP124" s="31"/>
      <c r="BQ124" s="32"/>
      <c r="BR124" s="32"/>
      <c r="BS124" s="33"/>
      <c r="BT124" s="34"/>
      <c r="BU124" s="50"/>
      <c r="BV124" s="51"/>
      <c r="BW124" s="51"/>
      <c r="BX124" s="52"/>
      <c r="BY124" s="53"/>
      <c r="BZ124" s="31"/>
      <c r="CA124" s="32"/>
      <c r="CB124" s="32"/>
      <c r="CC124" s="33"/>
      <c r="CD124" s="34"/>
      <c r="CE124" s="31"/>
      <c r="CF124" s="32"/>
      <c r="CG124" s="32"/>
      <c r="CH124" s="33"/>
      <c r="CI124" s="34"/>
      <c r="CJ124" s="31"/>
      <c r="CK124" s="32"/>
      <c r="CL124" s="32"/>
      <c r="CM124" s="33"/>
      <c r="CN124" s="34"/>
      <c r="CO124" s="31"/>
      <c r="CP124" s="32"/>
      <c r="CQ124" s="32"/>
      <c r="CR124" s="33"/>
      <c r="CS124" s="34"/>
      <c r="CT124" s="31"/>
      <c r="CU124" s="32"/>
      <c r="CV124" s="32"/>
      <c r="CW124" s="33"/>
      <c r="CX124" s="34"/>
      <c r="CY124" s="31"/>
      <c r="CZ124" s="32"/>
      <c r="DA124" s="32"/>
      <c r="DB124" s="33"/>
      <c r="DC124" s="34"/>
      <c r="DD124" s="50"/>
      <c r="DE124" s="51"/>
      <c r="DF124" s="51"/>
      <c r="DG124" s="52"/>
      <c r="DH124" s="53"/>
      <c r="DI124" s="31"/>
      <c r="DJ124" s="32"/>
      <c r="DK124" s="32"/>
      <c r="DL124" s="33"/>
      <c r="DM124" s="34"/>
      <c r="DN124" s="31"/>
      <c r="DO124" s="32"/>
      <c r="DP124" s="32"/>
      <c r="DQ124" s="33"/>
      <c r="DR124" s="34"/>
      <c r="DS124" s="31"/>
      <c r="DT124" s="32"/>
      <c r="DU124" s="32"/>
      <c r="DV124" s="33"/>
      <c r="DW124" s="34"/>
      <c r="DX124" s="31"/>
      <c r="DY124" s="32"/>
      <c r="DZ124" s="32"/>
      <c r="EA124" s="33"/>
      <c r="EB124" s="34"/>
      <c r="EC124" s="31"/>
      <c r="ED124" s="32"/>
      <c r="EE124" s="32"/>
      <c r="EF124" s="33"/>
      <c r="EG124" s="34"/>
      <c r="EH124" s="31"/>
      <c r="EI124" s="32"/>
      <c r="EJ124" s="32"/>
      <c r="EK124" s="33"/>
      <c r="EL124" s="34"/>
      <c r="EM124" s="50"/>
      <c r="EN124" s="51"/>
      <c r="EO124" s="51"/>
      <c r="EP124" s="52"/>
      <c r="EQ124" s="53"/>
      <c r="ER124" s="31"/>
      <c r="ES124" s="32"/>
      <c r="ET124" s="32"/>
      <c r="EU124" s="33"/>
      <c r="EV124" s="34"/>
      <c r="EW124" s="31"/>
      <c r="EX124" s="32"/>
      <c r="EY124" s="32"/>
      <c r="EZ124" s="33"/>
      <c r="FA124" s="34"/>
      <c r="FB124" s="31"/>
      <c r="FC124" s="32"/>
      <c r="FD124" s="32"/>
      <c r="FE124" s="33"/>
      <c r="FF124" s="34"/>
      <c r="FG124" s="31"/>
      <c r="FH124" s="32"/>
      <c r="FI124" s="32"/>
      <c r="FJ124" s="33"/>
      <c r="FK124" s="34"/>
    </row>
    <row r="125" spans="1:167" s="4" customFormat="1" ht="26.25" customHeight="1" x14ac:dyDescent="0.25">
      <c r="A125" s="22" t="s">
        <v>134</v>
      </c>
      <c r="B125" s="43" t="s">
        <v>385</v>
      </c>
      <c r="C125" s="58" t="s">
        <v>386</v>
      </c>
      <c r="D125" s="23" t="s">
        <v>467</v>
      </c>
      <c r="E125" s="37">
        <f t="shared" si="96"/>
        <v>7</v>
      </c>
      <c r="F125" s="37">
        <f t="shared" si="97"/>
        <v>0</v>
      </c>
      <c r="G125" s="37">
        <f t="shared" si="98"/>
        <v>0</v>
      </c>
      <c r="H125" s="24">
        <f t="shared" si="99"/>
        <v>0</v>
      </c>
      <c r="I125" s="24">
        <f t="shared" si="100"/>
        <v>0</v>
      </c>
      <c r="J125" s="24">
        <f t="shared" si="101"/>
        <v>0</v>
      </c>
      <c r="K125" s="24">
        <f t="shared" si="102"/>
        <v>23</v>
      </c>
      <c r="L125" s="38">
        <f t="shared" si="103"/>
        <v>30</v>
      </c>
      <c r="M125" s="24">
        <f t="shared" si="104"/>
        <v>2</v>
      </c>
      <c r="N125" s="24">
        <f t="shared" si="105"/>
        <v>1</v>
      </c>
      <c r="O125" s="24">
        <f t="shared" si="106"/>
        <v>0</v>
      </c>
      <c r="P125" s="24">
        <f t="shared" si="107"/>
        <v>0</v>
      </c>
      <c r="Q125" s="35">
        <f t="shared" si="108"/>
        <v>3</v>
      </c>
      <c r="R125" s="31">
        <v>1</v>
      </c>
      <c r="S125" s="32">
        <v>2</v>
      </c>
      <c r="T125" s="32">
        <v>1</v>
      </c>
      <c r="U125" s="33"/>
      <c r="V125" s="34"/>
      <c r="W125" s="31">
        <v>1</v>
      </c>
      <c r="X125" s="32"/>
      <c r="Y125" s="32"/>
      <c r="Z125" s="33"/>
      <c r="AA125" s="34"/>
      <c r="AB125" s="31">
        <v>1</v>
      </c>
      <c r="AC125" s="32"/>
      <c r="AD125" s="32"/>
      <c r="AE125" s="33"/>
      <c r="AF125" s="34"/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>
        <v>1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 t="s">
        <v>475</v>
      </c>
      <c r="BB125" s="32"/>
      <c r="BC125" s="32"/>
      <c r="BD125" s="33"/>
      <c r="BE125" s="34"/>
      <c r="BF125" s="31" t="s">
        <v>475</v>
      </c>
      <c r="BG125" s="32"/>
      <c r="BH125" s="32"/>
      <c r="BI125" s="33"/>
      <c r="BJ125" s="34"/>
      <c r="BK125" s="31" t="s">
        <v>475</v>
      </c>
      <c r="BL125" s="32"/>
      <c r="BM125" s="32"/>
      <c r="BN125" s="33"/>
      <c r="BO125" s="34"/>
      <c r="BP125" s="31" t="s">
        <v>475</v>
      </c>
      <c r="BQ125" s="32"/>
      <c r="BR125" s="32"/>
      <c r="BS125" s="33"/>
      <c r="BT125" s="34"/>
      <c r="BU125" s="50" t="s">
        <v>475</v>
      </c>
      <c r="BV125" s="51"/>
      <c r="BW125" s="51"/>
      <c r="BX125" s="52"/>
      <c r="BY125" s="53"/>
      <c r="BZ125" s="31" t="s">
        <v>475</v>
      </c>
      <c r="CA125" s="32"/>
      <c r="CB125" s="32"/>
      <c r="CC125" s="33"/>
      <c r="CD125" s="34"/>
      <c r="CE125" s="31" t="s">
        <v>475</v>
      </c>
      <c r="CF125" s="32"/>
      <c r="CG125" s="32"/>
      <c r="CH125" s="33"/>
      <c r="CI125" s="34"/>
      <c r="CJ125" s="31" t="s">
        <v>475</v>
      </c>
      <c r="CK125" s="32"/>
      <c r="CL125" s="32"/>
      <c r="CM125" s="33"/>
      <c r="CN125" s="34"/>
      <c r="CO125" s="31" t="s">
        <v>475</v>
      </c>
      <c r="CP125" s="32"/>
      <c r="CQ125" s="32"/>
      <c r="CR125" s="33"/>
      <c r="CS125" s="34"/>
      <c r="CT125" s="31" t="s">
        <v>475</v>
      </c>
      <c r="CU125" s="32"/>
      <c r="CV125" s="32"/>
      <c r="CW125" s="33"/>
      <c r="CX125" s="34"/>
      <c r="CY125" s="31" t="s">
        <v>475</v>
      </c>
      <c r="CZ125" s="32"/>
      <c r="DA125" s="32"/>
      <c r="DB125" s="33"/>
      <c r="DC125" s="34"/>
      <c r="DD125" s="50" t="s">
        <v>475</v>
      </c>
      <c r="DE125" s="51"/>
      <c r="DF125" s="51"/>
      <c r="DG125" s="52"/>
      <c r="DH125" s="53"/>
      <c r="DI125" s="31" t="s">
        <v>475</v>
      </c>
      <c r="DJ125" s="32"/>
      <c r="DK125" s="32"/>
      <c r="DL125" s="33"/>
      <c r="DM125" s="34"/>
      <c r="DN125" s="31" t="s">
        <v>475</v>
      </c>
      <c r="DO125" s="32"/>
      <c r="DP125" s="32"/>
      <c r="DQ125" s="33"/>
      <c r="DR125" s="34"/>
      <c r="DS125" s="31" t="s">
        <v>475</v>
      </c>
      <c r="DT125" s="32"/>
      <c r="DU125" s="32"/>
      <c r="DV125" s="33"/>
      <c r="DW125" s="34"/>
      <c r="DX125" s="31" t="s">
        <v>475</v>
      </c>
      <c r="DY125" s="32"/>
      <c r="DZ125" s="32"/>
      <c r="EA125" s="33"/>
      <c r="EB125" s="34"/>
      <c r="EC125" s="31" t="s">
        <v>475</v>
      </c>
      <c r="ED125" s="32"/>
      <c r="EE125" s="32"/>
      <c r="EF125" s="33"/>
      <c r="EG125" s="34"/>
      <c r="EH125" s="31" t="s">
        <v>475</v>
      </c>
      <c r="EI125" s="32"/>
      <c r="EJ125" s="32"/>
      <c r="EK125" s="33"/>
      <c r="EL125" s="34"/>
      <c r="EM125" s="50" t="s">
        <v>475</v>
      </c>
      <c r="EN125" s="51"/>
      <c r="EO125" s="51"/>
      <c r="EP125" s="52"/>
      <c r="EQ125" s="53"/>
      <c r="ER125" s="31" t="s">
        <v>475</v>
      </c>
      <c r="ES125" s="32"/>
      <c r="ET125" s="32"/>
      <c r="EU125" s="33"/>
      <c r="EV125" s="34"/>
      <c r="EW125" s="31" t="s">
        <v>475</v>
      </c>
      <c r="EX125" s="32"/>
      <c r="EY125" s="32"/>
      <c r="EZ125" s="33"/>
      <c r="FA125" s="34"/>
      <c r="FB125" s="31" t="s">
        <v>475</v>
      </c>
      <c r="FC125" s="32"/>
      <c r="FD125" s="32"/>
      <c r="FE125" s="33"/>
      <c r="FF125" s="34"/>
      <c r="FG125" s="31" t="s">
        <v>475</v>
      </c>
      <c r="FH125" s="32"/>
      <c r="FI125" s="32"/>
      <c r="FJ125" s="33"/>
      <c r="FK125" s="34"/>
    </row>
    <row r="126" spans="1:167" s="4" customFormat="1" ht="26.25" customHeight="1" x14ac:dyDescent="0.25">
      <c r="A126" s="22" t="s">
        <v>135</v>
      </c>
      <c r="B126" s="43" t="s">
        <v>387</v>
      </c>
      <c r="C126" s="58" t="s">
        <v>388</v>
      </c>
      <c r="D126" s="23" t="s">
        <v>468</v>
      </c>
      <c r="E126" s="37">
        <f t="shared" si="96"/>
        <v>20</v>
      </c>
      <c r="F126" s="37">
        <f t="shared" si="97"/>
        <v>1</v>
      </c>
      <c r="G126" s="37">
        <f t="shared" si="98"/>
        <v>0.16666666666666699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22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0</v>
      </c>
      <c r="Q126" s="35">
        <f t="shared" si="108"/>
        <v>0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>
        <v>1</v>
      </c>
      <c r="AR126" s="32"/>
      <c r="AS126" s="32"/>
      <c r="AT126" s="33"/>
      <c r="AU126" s="34"/>
      <c r="AV126" s="31" t="s">
        <v>177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 t="s">
        <v>476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/>
      <c r="DI126" s="31">
        <v>1</v>
      </c>
      <c r="DJ126" s="32"/>
      <c r="DK126" s="32"/>
      <c r="DL126" s="33"/>
      <c r="DM126" s="34"/>
      <c r="DN126" s="31">
        <v>1</v>
      </c>
      <c r="DO126" s="32"/>
      <c r="DP126" s="32"/>
      <c r="DQ126" s="33"/>
      <c r="DR126" s="34"/>
      <c r="DS126" s="31">
        <v>1</v>
      </c>
      <c r="DT126" s="32"/>
      <c r="DU126" s="32"/>
      <c r="DV126" s="33"/>
      <c r="DW126" s="34"/>
      <c r="DX126" s="31"/>
      <c r="DY126" s="32"/>
      <c r="DZ126" s="32"/>
      <c r="EA126" s="33"/>
      <c r="EB126" s="34"/>
      <c r="EC126" s="31"/>
      <c r="ED126" s="32"/>
      <c r="EE126" s="32"/>
      <c r="EF126" s="33"/>
      <c r="EG126" s="34"/>
      <c r="EH126" s="31"/>
      <c r="EI126" s="32"/>
      <c r="EJ126" s="32"/>
      <c r="EK126" s="33"/>
      <c r="EL126" s="34"/>
      <c r="EM126" s="50"/>
      <c r="EN126" s="51"/>
      <c r="EO126" s="51"/>
      <c r="EP126" s="52"/>
      <c r="EQ126" s="53"/>
      <c r="ER126" s="31"/>
      <c r="ES126" s="32"/>
      <c r="ET126" s="32"/>
      <c r="EU126" s="33"/>
      <c r="EV126" s="34"/>
      <c r="EW126" s="31"/>
      <c r="EX126" s="32"/>
      <c r="EY126" s="32"/>
      <c r="EZ126" s="33"/>
      <c r="FA126" s="34"/>
      <c r="FB126" s="31"/>
      <c r="FC126" s="32"/>
      <c r="FD126" s="32"/>
      <c r="FE126" s="33"/>
      <c r="FF126" s="34"/>
      <c r="FG126" s="31"/>
      <c r="FH126" s="32"/>
      <c r="FI126" s="32"/>
      <c r="FJ126" s="33"/>
      <c r="FK126" s="34"/>
    </row>
    <row r="127" spans="1:167" s="4" customFormat="1" ht="26.25" customHeight="1" x14ac:dyDescent="0.25">
      <c r="A127" s="22" t="s">
        <v>136</v>
      </c>
      <c r="B127" s="43" t="s">
        <v>389</v>
      </c>
      <c r="C127" s="58" t="s">
        <v>390</v>
      </c>
      <c r="D127" s="23">
        <v>77154249</v>
      </c>
      <c r="E127" s="37">
        <f t="shared" si="96"/>
        <v>21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22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32</v>
      </c>
      <c r="Q127" s="35">
        <f t="shared" si="108"/>
        <v>32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>
        <v>1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>
        <v>1</v>
      </c>
      <c r="AR127" s="32"/>
      <c r="AS127" s="32"/>
      <c r="AT127" s="33"/>
      <c r="AU127" s="34"/>
      <c r="AV127" s="31" t="s">
        <v>177</v>
      </c>
      <c r="AW127" s="32"/>
      <c r="AX127" s="32"/>
      <c r="AY127" s="33"/>
      <c r="AZ127" s="34"/>
      <c r="BA127" s="31">
        <v>1</v>
      </c>
      <c r="BB127" s="32"/>
      <c r="BC127" s="32"/>
      <c r="BD127" s="33"/>
      <c r="BE127" s="34"/>
      <c r="BF127" s="31">
        <v>1</v>
      </c>
      <c r="BG127" s="32"/>
      <c r="BH127" s="32"/>
      <c r="BI127" s="33"/>
      <c r="BJ127" s="34"/>
      <c r="BK127" s="31">
        <v>1</v>
      </c>
      <c r="BL127" s="32"/>
      <c r="BM127" s="32"/>
      <c r="BN127" s="33"/>
      <c r="BO127" s="34"/>
      <c r="BP127" s="31">
        <v>1</v>
      </c>
      <c r="BQ127" s="32"/>
      <c r="BR127" s="32"/>
      <c r="BS127" s="33"/>
      <c r="BT127" s="34"/>
      <c r="BU127" s="50">
        <v>1</v>
      </c>
      <c r="BV127" s="51"/>
      <c r="BW127" s="51"/>
      <c r="BX127" s="52"/>
      <c r="BY127" s="53"/>
      <c r="BZ127" s="31">
        <v>1</v>
      </c>
      <c r="CA127" s="32"/>
      <c r="CB127" s="32"/>
      <c r="CC127" s="33"/>
      <c r="CD127" s="34"/>
      <c r="CE127" s="31">
        <v>1</v>
      </c>
      <c r="CF127" s="32"/>
      <c r="CG127" s="32"/>
      <c r="CH127" s="33"/>
      <c r="CI127" s="34"/>
      <c r="CJ127" s="31">
        <v>1</v>
      </c>
      <c r="CK127" s="32"/>
      <c r="CL127" s="32"/>
      <c r="CM127" s="33"/>
      <c r="CN127" s="34"/>
      <c r="CO127" s="31">
        <v>1</v>
      </c>
      <c r="CP127" s="32"/>
      <c r="CQ127" s="32"/>
      <c r="CR127" s="33"/>
      <c r="CS127" s="34"/>
      <c r="CT127" s="31">
        <v>1</v>
      </c>
      <c r="CU127" s="32"/>
      <c r="CV127" s="32"/>
      <c r="CW127" s="33"/>
      <c r="CX127" s="34"/>
      <c r="CY127" s="31">
        <v>1</v>
      </c>
      <c r="CZ127" s="32"/>
      <c r="DA127" s="32"/>
      <c r="DB127" s="33"/>
      <c r="DC127" s="34"/>
      <c r="DD127" s="50">
        <v>1</v>
      </c>
      <c r="DE127" s="51"/>
      <c r="DF127" s="51"/>
      <c r="DG127" s="52"/>
      <c r="DH127" s="53">
        <v>8</v>
      </c>
      <c r="DI127" s="31">
        <v>1</v>
      </c>
      <c r="DJ127" s="32"/>
      <c r="DK127" s="32"/>
      <c r="DL127" s="33"/>
      <c r="DM127" s="34">
        <v>8</v>
      </c>
      <c r="DN127" s="31">
        <v>1</v>
      </c>
      <c r="DO127" s="32"/>
      <c r="DP127" s="32"/>
      <c r="DQ127" s="33"/>
      <c r="DR127" s="34">
        <v>8</v>
      </c>
      <c r="DS127" s="31">
        <v>1</v>
      </c>
      <c r="DT127" s="32"/>
      <c r="DU127" s="32"/>
      <c r="DV127" s="33"/>
      <c r="DW127" s="34">
        <v>8</v>
      </c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customHeight="1" x14ac:dyDescent="0.25">
      <c r="A128" s="22" t="s">
        <v>137</v>
      </c>
      <c r="B128" s="43" t="s">
        <v>391</v>
      </c>
      <c r="C128" s="58" t="s">
        <v>392</v>
      </c>
      <c r="D128" s="23" t="s">
        <v>469</v>
      </c>
      <c r="E128" s="37">
        <f t="shared" si="96"/>
        <v>19</v>
      </c>
      <c r="F128" s="37">
        <f t="shared" si="97"/>
        <v>2</v>
      </c>
      <c r="G128" s="37">
        <f t="shared" si="98"/>
        <v>0.33333333333333398</v>
      </c>
      <c r="H128" s="24">
        <f t="shared" si="99"/>
        <v>0</v>
      </c>
      <c r="I128" s="24">
        <f t="shared" si="100"/>
        <v>0</v>
      </c>
      <c r="J128" s="24">
        <f t="shared" si="101"/>
        <v>1</v>
      </c>
      <c r="K128" s="24">
        <f t="shared" si="102"/>
        <v>0</v>
      </c>
      <c r="L128" s="38">
        <f t="shared" si="103"/>
        <v>22</v>
      </c>
      <c r="M128" s="24">
        <f t="shared" si="104"/>
        <v>1</v>
      </c>
      <c r="N128" s="24">
        <f t="shared" si="105"/>
        <v>0</v>
      </c>
      <c r="O128" s="24">
        <f t="shared" si="106"/>
        <v>0</v>
      </c>
      <c r="P128" s="24">
        <f t="shared" si="107"/>
        <v>0</v>
      </c>
      <c r="Q128" s="35">
        <f t="shared" si="108"/>
        <v>1</v>
      </c>
      <c r="R128" s="31">
        <v>1</v>
      </c>
      <c r="S128" s="32"/>
      <c r="T128" s="32"/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>
        <v>1</v>
      </c>
      <c r="BB128" s="32"/>
      <c r="BC128" s="32"/>
      <c r="BD128" s="33"/>
      <c r="BE128" s="34"/>
      <c r="BF128" s="31">
        <v>1</v>
      </c>
      <c r="BG128" s="32"/>
      <c r="BH128" s="32"/>
      <c r="BI128" s="33"/>
      <c r="BJ128" s="34"/>
      <c r="BK128" s="31">
        <v>1</v>
      </c>
      <c r="BL128" s="32"/>
      <c r="BM128" s="32"/>
      <c r="BN128" s="33"/>
      <c r="BO128" s="34"/>
      <c r="BP128" s="31">
        <v>1</v>
      </c>
      <c r="BQ128" s="32"/>
      <c r="BR128" s="32"/>
      <c r="BS128" s="33"/>
      <c r="BT128" s="34"/>
      <c r="BU128" s="50">
        <v>1</v>
      </c>
      <c r="BV128" s="51"/>
      <c r="BW128" s="51"/>
      <c r="BX128" s="52"/>
      <c r="BY128" s="53"/>
      <c r="BZ128" s="31" t="s">
        <v>476</v>
      </c>
      <c r="CA128" s="32"/>
      <c r="CB128" s="32"/>
      <c r="CC128" s="33"/>
      <c r="CD128" s="34"/>
      <c r="CE128" s="31">
        <v>1</v>
      </c>
      <c r="CF128" s="32"/>
      <c r="CG128" s="32"/>
      <c r="CH128" s="33"/>
      <c r="CI128" s="34"/>
      <c r="CJ128" s="31">
        <v>1</v>
      </c>
      <c r="CK128" s="32"/>
      <c r="CL128" s="32"/>
      <c r="CM128" s="33"/>
      <c r="CN128" s="34"/>
      <c r="CO128" s="31">
        <v>1</v>
      </c>
      <c r="CP128" s="32"/>
      <c r="CQ128" s="32"/>
      <c r="CR128" s="33"/>
      <c r="CS128" s="34"/>
      <c r="CT128" s="31">
        <v>1</v>
      </c>
      <c r="CU128" s="32"/>
      <c r="CV128" s="32"/>
      <c r="CW128" s="33"/>
      <c r="CX128" s="34"/>
      <c r="CY128" s="31">
        <v>1</v>
      </c>
      <c r="CZ128" s="32">
        <v>1</v>
      </c>
      <c r="DA128" s="32"/>
      <c r="DB128" s="33"/>
      <c r="DC128" s="34"/>
      <c r="DD128" s="50">
        <v>1</v>
      </c>
      <c r="DE128" s="51"/>
      <c r="DF128" s="51"/>
      <c r="DG128" s="52"/>
      <c r="DH128" s="53"/>
      <c r="DI128" s="31" t="s">
        <v>177</v>
      </c>
      <c r="DJ128" s="32"/>
      <c r="DK128" s="32"/>
      <c r="DL128" s="33"/>
      <c r="DM128" s="34"/>
      <c r="DN128" s="31">
        <v>1</v>
      </c>
      <c r="DO128" s="32"/>
      <c r="DP128" s="32"/>
      <c r="DQ128" s="33"/>
      <c r="DR128" s="34"/>
      <c r="DS128" s="31" t="s">
        <v>177</v>
      </c>
      <c r="DT128" s="32"/>
      <c r="DU128" s="32"/>
      <c r="DV128" s="33"/>
      <c r="DW128" s="34"/>
      <c r="DX128" s="31"/>
      <c r="DY128" s="32"/>
      <c r="DZ128" s="32"/>
      <c r="EA128" s="33"/>
      <c r="EB128" s="34"/>
      <c r="EC128" s="31"/>
      <c r="ED128" s="32"/>
      <c r="EE128" s="32"/>
      <c r="EF128" s="33"/>
      <c r="EG128" s="34"/>
      <c r="EH128" s="31"/>
      <c r="EI128" s="32"/>
      <c r="EJ128" s="32"/>
      <c r="EK128" s="33"/>
      <c r="EL128" s="34"/>
      <c r="EM128" s="50"/>
      <c r="EN128" s="51"/>
      <c r="EO128" s="51"/>
      <c r="EP128" s="52"/>
      <c r="EQ128" s="53"/>
      <c r="ER128" s="31"/>
      <c r="ES128" s="32"/>
      <c r="ET128" s="32"/>
      <c r="EU128" s="33"/>
      <c r="EV128" s="34"/>
      <c r="EW128" s="31"/>
      <c r="EX128" s="32"/>
      <c r="EY128" s="32"/>
      <c r="EZ128" s="33"/>
      <c r="FA128" s="34"/>
      <c r="FB128" s="31"/>
      <c r="FC128" s="32"/>
      <c r="FD128" s="32"/>
      <c r="FE128" s="33"/>
      <c r="FF128" s="34"/>
      <c r="FG128" s="31"/>
      <c r="FH128" s="32"/>
      <c r="FI128" s="32"/>
      <c r="FJ128" s="33"/>
      <c r="FK128" s="34"/>
    </row>
    <row r="129" spans="1:167" s="4" customFormat="1" ht="26.25" customHeight="1" x14ac:dyDescent="0.25">
      <c r="A129" s="22" t="s">
        <v>138</v>
      </c>
      <c r="B129" s="56" t="s">
        <v>492</v>
      </c>
      <c r="C129" s="60" t="s">
        <v>493</v>
      </c>
      <c r="D129" s="23" t="s">
        <v>501</v>
      </c>
      <c r="E129" s="37">
        <f t="shared" si="96"/>
        <v>4.88</v>
      </c>
      <c r="F129" s="37">
        <f t="shared" si="97"/>
        <v>0.12000000000000011</v>
      </c>
      <c r="G129" s="37">
        <f t="shared" si="98"/>
        <v>0</v>
      </c>
      <c r="H129" s="24">
        <f t="shared" si="99"/>
        <v>0</v>
      </c>
      <c r="I129" s="24">
        <f t="shared" si="100"/>
        <v>0</v>
      </c>
      <c r="J129" s="24">
        <f t="shared" si="101"/>
        <v>0</v>
      </c>
      <c r="K129" s="24">
        <f t="shared" si="102"/>
        <v>0</v>
      </c>
      <c r="L129" s="38">
        <f t="shared" si="103"/>
        <v>5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/>
      <c r="S129" s="32"/>
      <c r="T129" s="32"/>
      <c r="U129" s="33"/>
      <c r="V129" s="34"/>
      <c r="W129" s="31"/>
      <c r="X129" s="32"/>
      <c r="Y129" s="32"/>
      <c r="Z129" s="33"/>
      <c r="AA129" s="34"/>
      <c r="AB129" s="31"/>
      <c r="AC129" s="32"/>
      <c r="AD129" s="32"/>
      <c r="AE129" s="33"/>
      <c r="AF129" s="34"/>
      <c r="AG129" s="31"/>
      <c r="AH129" s="32"/>
      <c r="AI129" s="32"/>
      <c r="AJ129" s="33"/>
      <c r="AK129" s="34"/>
      <c r="AL129" s="50"/>
      <c r="AM129" s="51"/>
      <c r="AN129" s="51"/>
      <c r="AO129" s="52"/>
      <c r="AP129" s="53"/>
      <c r="AQ129" s="31"/>
      <c r="AR129" s="32"/>
      <c r="AS129" s="32"/>
      <c r="AT129" s="33"/>
      <c r="AU129" s="34"/>
      <c r="AV129" s="31"/>
      <c r="AW129" s="32"/>
      <c r="AX129" s="32"/>
      <c r="AY129" s="33"/>
      <c r="AZ129" s="34"/>
      <c r="BA129" s="31"/>
      <c r="BB129" s="32"/>
      <c r="BC129" s="32"/>
      <c r="BD129" s="33"/>
      <c r="BE129" s="34"/>
      <c r="BF129" s="31"/>
      <c r="BG129" s="32"/>
      <c r="BH129" s="32"/>
      <c r="BI129" s="33"/>
      <c r="BJ129" s="34"/>
      <c r="BK129" s="31"/>
      <c r="BL129" s="32"/>
      <c r="BM129" s="32"/>
      <c r="BN129" s="33"/>
      <c r="BO129" s="34"/>
      <c r="BP129" s="31"/>
      <c r="BQ129" s="32"/>
      <c r="BR129" s="32"/>
      <c r="BS129" s="33"/>
      <c r="BT129" s="34"/>
      <c r="BU129" s="50"/>
      <c r="BV129" s="51"/>
      <c r="BW129" s="51"/>
      <c r="BX129" s="52"/>
      <c r="BY129" s="53"/>
      <c r="BZ129" s="31"/>
      <c r="CA129" s="32"/>
      <c r="CB129" s="32"/>
      <c r="CC129" s="33"/>
      <c r="CD129" s="34"/>
      <c r="CE129" s="31"/>
      <c r="CF129" s="32"/>
      <c r="CG129" s="32"/>
      <c r="CH129" s="33"/>
      <c r="CI129" s="34"/>
      <c r="CJ129" s="31"/>
      <c r="CK129" s="32"/>
      <c r="CL129" s="32"/>
      <c r="CM129" s="33"/>
      <c r="CN129" s="34"/>
      <c r="CO129" s="31"/>
      <c r="CP129" s="32"/>
      <c r="CQ129" s="32"/>
      <c r="CR129" s="33"/>
      <c r="CS129" s="34"/>
      <c r="CT129" s="31"/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0.88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/>
      <c r="DY129" s="32"/>
      <c r="DZ129" s="32"/>
      <c r="EA129" s="33"/>
      <c r="EB129" s="34"/>
      <c r="EC129" s="31"/>
      <c r="ED129" s="32"/>
      <c r="EE129" s="32"/>
      <c r="EF129" s="33"/>
      <c r="EG129" s="34"/>
      <c r="EH129" s="31"/>
      <c r="EI129" s="32"/>
      <c r="EJ129" s="32"/>
      <c r="EK129" s="33"/>
      <c r="EL129" s="34"/>
      <c r="EM129" s="50"/>
      <c r="EN129" s="51"/>
      <c r="EO129" s="51"/>
      <c r="EP129" s="52"/>
      <c r="EQ129" s="53"/>
      <c r="ER129" s="31"/>
      <c r="ES129" s="32"/>
      <c r="ET129" s="32"/>
      <c r="EU129" s="33"/>
      <c r="EV129" s="34"/>
      <c r="EW129" s="31"/>
      <c r="EX129" s="32"/>
      <c r="EY129" s="32"/>
      <c r="EZ129" s="33"/>
      <c r="FA129" s="34"/>
      <c r="FB129" s="31"/>
      <c r="FC129" s="32"/>
      <c r="FD129" s="32"/>
      <c r="FE129" s="33"/>
      <c r="FF129" s="34"/>
      <c r="FG129" s="31"/>
      <c r="FH129" s="32"/>
      <c r="FI129" s="32"/>
      <c r="FJ129" s="33"/>
      <c r="FK129" s="34"/>
    </row>
    <row r="130" spans="1:167" s="4" customFormat="1" ht="26.25" customHeight="1" x14ac:dyDescent="0.25">
      <c r="A130" s="22" t="s">
        <v>139</v>
      </c>
      <c r="B130" s="43" t="s">
        <v>393</v>
      </c>
      <c r="C130" s="58" t="s">
        <v>394</v>
      </c>
      <c r="D130" s="23">
        <v>73827945</v>
      </c>
      <c r="E130" s="37">
        <f t="shared" si="96"/>
        <v>19</v>
      </c>
      <c r="F130" s="37">
        <f t="shared" si="97"/>
        <v>2</v>
      </c>
      <c r="G130" s="37">
        <f t="shared" si="98"/>
        <v>0.33333333333333398</v>
      </c>
      <c r="H130" s="24">
        <f t="shared" si="99"/>
        <v>0</v>
      </c>
      <c r="I130" s="24">
        <f t="shared" si="100"/>
        <v>0</v>
      </c>
      <c r="J130" s="24">
        <f t="shared" si="101"/>
        <v>1</v>
      </c>
      <c r="K130" s="24">
        <f t="shared" si="102"/>
        <v>0</v>
      </c>
      <c r="L130" s="38">
        <f t="shared" si="103"/>
        <v>22</v>
      </c>
      <c r="M130" s="24">
        <f t="shared" si="104"/>
        <v>16</v>
      </c>
      <c r="N130" s="24">
        <f t="shared" si="105"/>
        <v>9.5</v>
      </c>
      <c r="O130" s="24">
        <f t="shared" si="106"/>
        <v>0</v>
      </c>
      <c r="P130" s="24">
        <f t="shared" si="107"/>
        <v>128</v>
      </c>
      <c r="Q130" s="35">
        <f t="shared" si="108"/>
        <v>153.5</v>
      </c>
      <c r="R130" s="31">
        <v>1</v>
      </c>
      <c r="S130" s="32">
        <v>2</v>
      </c>
      <c r="T130" s="32">
        <v>0.75</v>
      </c>
      <c r="U130" s="33"/>
      <c r="V130" s="34">
        <v>8</v>
      </c>
      <c r="W130" s="31" t="s">
        <v>177</v>
      </c>
      <c r="X130" s="32"/>
      <c r="Y130" s="32"/>
      <c r="Z130" s="33"/>
      <c r="AA130" s="34"/>
      <c r="AB130" s="31">
        <v>1</v>
      </c>
      <c r="AC130" s="32">
        <v>2</v>
      </c>
      <c r="AD130" s="32">
        <v>2</v>
      </c>
      <c r="AE130" s="33"/>
      <c r="AF130" s="34">
        <v>8</v>
      </c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>
        <v>8</v>
      </c>
      <c r="AQ130" s="31" t="s">
        <v>177</v>
      </c>
      <c r="AR130" s="32"/>
      <c r="AS130" s="32"/>
      <c r="AT130" s="33"/>
      <c r="AU130" s="34"/>
      <c r="AV130" s="31">
        <v>1</v>
      </c>
      <c r="AW130" s="32">
        <v>2</v>
      </c>
      <c r="AX130" s="32">
        <v>1</v>
      </c>
      <c r="AY130" s="33"/>
      <c r="AZ130" s="34">
        <v>8</v>
      </c>
      <c r="BA130" s="31">
        <v>1</v>
      </c>
      <c r="BB130" s="32">
        <v>2</v>
      </c>
      <c r="BC130" s="32">
        <v>1</v>
      </c>
      <c r="BD130" s="33"/>
      <c r="BE130" s="34">
        <v>8</v>
      </c>
      <c r="BF130" s="31">
        <v>1</v>
      </c>
      <c r="BG130" s="32"/>
      <c r="BH130" s="32"/>
      <c r="BI130" s="33"/>
      <c r="BJ130" s="34">
        <v>8</v>
      </c>
      <c r="BK130" s="31">
        <v>1</v>
      </c>
      <c r="BL130" s="32">
        <v>2</v>
      </c>
      <c r="BM130" s="32">
        <v>1.75</v>
      </c>
      <c r="BN130" s="33"/>
      <c r="BO130" s="34">
        <v>8</v>
      </c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>
        <v>8</v>
      </c>
      <c r="BZ130" s="31">
        <v>1</v>
      </c>
      <c r="CA130" s="32"/>
      <c r="CB130" s="32"/>
      <c r="CC130" s="33"/>
      <c r="CD130" s="34">
        <v>8</v>
      </c>
      <c r="CE130" s="31">
        <v>1</v>
      </c>
      <c r="CF130" s="32">
        <v>2</v>
      </c>
      <c r="CG130" s="32">
        <v>1</v>
      </c>
      <c r="CH130" s="33"/>
      <c r="CI130" s="34">
        <v>8</v>
      </c>
      <c r="CJ130" s="31">
        <v>1</v>
      </c>
      <c r="CK130" s="32"/>
      <c r="CL130" s="32"/>
      <c r="CM130" s="33"/>
      <c r="CN130" s="34">
        <v>8</v>
      </c>
      <c r="CO130" s="31">
        <v>1</v>
      </c>
      <c r="CP130" s="32">
        <v>2</v>
      </c>
      <c r="CQ130" s="32">
        <v>1</v>
      </c>
      <c r="CR130" s="33"/>
      <c r="CS130" s="34">
        <v>8</v>
      </c>
      <c r="CT130" s="31">
        <v>1</v>
      </c>
      <c r="CU130" s="32">
        <v>2</v>
      </c>
      <c r="CV130" s="32">
        <v>1</v>
      </c>
      <c r="CW130" s="33"/>
      <c r="CX130" s="34">
        <v>8</v>
      </c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 t="s">
        <v>476</v>
      </c>
      <c r="DT130" s="32"/>
      <c r="DU130" s="32"/>
      <c r="DV130" s="33"/>
      <c r="DW130" s="34"/>
      <c r="DX130" s="31"/>
      <c r="DY130" s="32"/>
      <c r="DZ130" s="32"/>
      <c r="EA130" s="33"/>
      <c r="EB130" s="34"/>
      <c r="EC130" s="31"/>
      <c r="ED130" s="32"/>
      <c r="EE130" s="32"/>
      <c r="EF130" s="33"/>
      <c r="EG130" s="34"/>
      <c r="EH130" s="31"/>
      <c r="EI130" s="32"/>
      <c r="EJ130" s="32"/>
      <c r="EK130" s="33"/>
      <c r="EL130" s="34"/>
      <c r="EM130" s="50"/>
      <c r="EN130" s="51"/>
      <c r="EO130" s="51"/>
      <c r="EP130" s="52"/>
      <c r="EQ130" s="53"/>
      <c r="ER130" s="31"/>
      <c r="ES130" s="32"/>
      <c r="ET130" s="32"/>
      <c r="EU130" s="33"/>
      <c r="EV130" s="34"/>
      <c r="EW130" s="31"/>
      <c r="EX130" s="32"/>
      <c r="EY130" s="32"/>
      <c r="EZ130" s="33"/>
      <c r="FA130" s="34"/>
      <c r="FB130" s="31"/>
      <c r="FC130" s="32"/>
      <c r="FD130" s="32"/>
      <c r="FE130" s="33"/>
      <c r="FF130" s="34"/>
      <c r="FG130" s="31"/>
      <c r="FH130" s="32"/>
      <c r="FI130" s="32"/>
      <c r="FJ130" s="33"/>
      <c r="FK130" s="34"/>
    </row>
    <row r="131" spans="1:167" s="4" customFormat="1" ht="26.25" customHeight="1" x14ac:dyDescent="0.25">
      <c r="A131" s="22" t="s">
        <v>140</v>
      </c>
      <c r="B131" s="43" t="s">
        <v>395</v>
      </c>
      <c r="C131" s="58" t="s">
        <v>396</v>
      </c>
      <c r="D131" s="23">
        <v>41457965</v>
      </c>
      <c r="E131" s="37">
        <f t="shared" si="96"/>
        <v>6</v>
      </c>
      <c r="F131" s="37">
        <f t="shared" si="97"/>
        <v>0</v>
      </c>
      <c r="G131" s="37">
        <f t="shared" si="98"/>
        <v>0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23</v>
      </c>
      <c r="L131" s="38">
        <f t="shared" si="103"/>
        <v>30</v>
      </c>
      <c r="M131" s="24">
        <f t="shared" si="104"/>
        <v>2</v>
      </c>
      <c r="N131" s="24">
        <f t="shared" si="105"/>
        <v>1</v>
      </c>
      <c r="O131" s="24">
        <f t="shared" si="106"/>
        <v>0</v>
      </c>
      <c r="P131" s="24">
        <f t="shared" si="107"/>
        <v>0</v>
      </c>
      <c r="Q131" s="35">
        <f t="shared" si="108"/>
        <v>3</v>
      </c>
      <c r="R131" s="31">
        <v>1</v>
      </c>
      <c r="S131" s="32">
        <v>2</v>
      </c>
      <c r="T131" s="32">
        <v>1</v>
      </c>
      <c r="U131" s="33"/>
      <c r="V131" s="34"/>
      <c r="W131" s="31">
        <v>1</v>
      </c>
      <c r="X131" s="32"/>
      <c r="Y131" s="32"/>
      <c r="Z131" s="33"/>
      <c r="AA131" s="34"/>
      <c r="AB131" s="31" t="s">
        <v>476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 t="s">
        <v>475</v>
      </c>
      <c r="BB131" s="32"/>
      <c r="BC131" s="32"/>
      <c r="BD131" s="33"/>
      <c r="BE131" s="34"/>
      <c r="BF131" s="31" t="s">
        <v>475</v>
      </c>
      <c r="BG131" s="32"/>
      <c r="BH131" s="32"/>
      <c r="BI131" s="33"/>
      <c r="BJ131" s="34"/>
      <c r="BK131" s="31" t="s">
        <v>475</v>
      </c>
      <c r="BL131" s="32"/>
      <c r="BM131" s="32"/>
      <c r="BN131" s="33"/>
      <c r="BO131" s="34"/>
      <c r="BP131" s="31" t="s">
        <v>475</v>
      </c>
      <c r="BQ131" s="32"/>
      <c r="BR131" s="32"/>
      <c r="BS131" s="33"/>
      <c r="BT131" s="34"/>
      <c r="BU131" s="50" t="s">
        <v>475</v>
      </c>
      <c r="BV131" s="51"/>
      <c r="BW131" s="51"/>
      <c r="BX131" s="52"/>
      <c r="BY131" s="53"/>
      <c r="BZ131" s="31" t="s">
        <v>475</v>
      </c>
      <c r="CA131" s="32"/>
      <c r="CB131" s="32"/>
      <c r="CC131" s="33"/>
      <c r="CD131" s="34"/>
      <c r="CE131" s="31" t="s">
        <v>475</v>
      </c>
      <c r="CF131" s="32"/>
      <c r="CG131" s="32"/>
      <c r="CH131" s="33"/>
      <c r="CI131" s="34"/>
      <c r="CJ131" s="31" t="s">
        <v>475</v>
      </c>
      <c r="CK131" s="32"/>
      <c r="CL131" s="32"/>
      <c r="CM131" s="33"/>
      <c r="CN131" s="34"/>
      <c r="CO131" s="31" t="s">
        <v>475</v>
      </c>
      <c r="CP131" s="32"/>
      <c r="CQ131" s="32"/>
      <c r="CR131" s="33"/>
      <c r="CS131" s="34"/>
      <c r="CT131" s="31" t="s">
        <v>475</v>
      </c>
      <c r="CU131" s="32"/>
      <c r="CV131" s="32"/>
      <c r="CW131" s="33"/>
      <c r="CX131" s="34"/>
      <c r="CY131" s="31" t="s">
        <v>475</v>
      </c>
      <c r="CZ131" s="32"/>
      <c r="DA131" s="32"/>
      <c r="DB131" s="33"/>
      <c r="DC131" s="34"/>
      <c r="DD131" s="50" t="s">
        <v>475</v>
      </c>
      <c r="DE131" s="51"/>
      <c r="DF131" s="51"/>
      <c r="DG131" s="52"/>
      <c r="DH131" s="53"/>
      <c r="DI131" s="31" t="s">
        <v>475</v>
      </c>
      <c r="DJ131" s="32"/>
      <c r="DK131" s="32"/>
      <c r="DL131" s="33"/>
      <c r="DM131" s="34"/>
      <c r="DN131" s="31" t="s">
        <v>475</v>
      </c>
      <c r="DO131" s="32"/>
      <c r="DP131" s="32"/>
      <c r="DQ131" s="33"/>
      <c r="DR131" s="34"/>
      <c r="DS131" s="31" t="s">
        <v>475</v>
      </c>
      <c r="DT131" s="32"/>
      <c r="DU131" s="32"/>
      <c r="DV131" s="33"/>
      <c r="DW131" s="34"/>
      <c r="DX131" s="31" t="s">
        <v>475</v>
      </c>
      <c r="DY131" s="32"/>
      <c r="DZ131" s="32"/>
      <c r="EA131" s="33"/>
      <c r="EB131" s="34"/>
      <c r="EC131" s="31" t="s">
        <v>475</v>
      </c>
      <c r="ED131" s="32"/>
      <c r="EE131" s="32"/>
      <c r="EF131" s="33"/>
      <c r="EG131" s="34"/>
      <c r="EH131" s="31" t="s">
        <v>475</v>
      </c>
      <c r="EI131" s="32"/>
      <c r="EJ131" s="32"/>
      <c r="EK131" s="33"/>
      <c r="EL131" s="34"/>
      <c r="EM131" s="50" t="s">
        <v>475</v>
      </c>
      <c r="EN131" s="51"/>
      <c r="EO131" s="51"/>
      <c r="EP131" s="52"/>
      <c r="EQ131" s="53"/>
      <c r="ER131" s="31" t="s">
        <v>475</v>
      </c>
      <c r="ES131" s="32"/>
      <c r="ET131" s="32"/>
      <c r="EU131" s="33"/>
      <c r="EV131" s="34"/>
      <c r="EW131" s="31" t="s">
        <v>475</v>
      </c>
      <c r="EX131" s="32"/>
      <c r="EY131" s="32"/>
      <c r="EZ131" s="33"/>
      <c r="FA131" s="34"/>
      <c r="FB131" s="31" t="s">
        <v>475</v>
      </c>
      <c r="FC131" s="32"/>
      <c r="FD131" s="32"/>
      <c r="FE131" s="33"/>
      <c r="FF131" s="34"/>
      <c r="FG131" s="31" t="s">
        <v>475</v>
      </c>
      <c r="FH131" s="32"/>
      <c r="FI131" s="32"/>
      <c r="FJ131" s="33"/>
      <c r="FK131" s="34"/>
    </row>
    <row r="132" spans="1:167" s="4" customFormat="1" ht="26.25" customHeight="1" x14ac:dyDescent="0.25">
      <c r="A132" s="22" t="s">
        <v>143</v>
      </c>
      <c r="B132" s="43" t="s">
        <v>397</v>
      </c>
      <c r="C132" s="58" t="s">
        <v>398</v>
      </c>
      <c r="D132" s="23" t="s">
        <v>470</v>
      </c>
      <c r="E132" s="37">
        <f t="shared" si="96"/>
        <v>20.75</v>
      </c>
      <c r="F132" s="37">
        <f t="shared" si="97"/>
        <v>1.25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22</v>
      </c>
      <c r="M132" s="24">
        <f t="shared" si="104"/>
        <v>3.5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3.5</v>
      </c>
      <c r="R132" s="31" t="s">
        <v>177</v>
      </c>
      <c r="S132" s="32"/>
      <c r="T132" s="32"/>
      <c r="U132" s="33"/>
      <c r="V132" s="34"/>
      <c r="W132" s="31">
        <v>1</v>
      </c>
      <c r="X132" s="32">
        <v>1</v>
      </c>
      <c r="Y132" s="32"/>
      <c r="Z132" s="33"/>
      <c r="AA132" s="34"/>
      <c r="AB132" s="31">
        <v>1</v>
      </c>
      <c r="AC132" s="32"/>
      <c r="AD132" s="32"/>
      <c r="AE132" s="33"/>
      <c r="AF132" s="34"/>
      <c r="AG132" s="31">
        <v>1</v>
      </c>
      <c r="AH132" s="32">
        <v>0.5</v>
      </c>
      <c r="AI132" s="32"/>
      <c r="AJ132" s="33"/>
      <c r="AK132" s="34"/>
      <c r="AL132" s="50">
        <v>1</v>
      </c>
      <c r="AM132" s="51"/>
      <c r="AN132" s="51"/>
      <c r="AO132" s="52"/>
      <c r="AP132" s="53"/>
      <c r="AQ132" s="31">
        <v>1</v>
      </c>
      <c r="AR132" s="32"/>
      <c r="AS132" s="32"/>
      <c r="AT132" s="33"/>
      <c r="AU132" s="34"/>
      <c r="AV132" s="31">
        <v>1</v>
      </c>
      <c r="AW132" s="32"/>
      <c r="AX132" s="32"/>
      <c r="AY132" s="33"/>
      <c r="AZ132" s="34"/>
      <c r="BA132" s="31">
        <v>1</v>
      </c>
      <c r="BB132" s="32"/>
      <c r="BC132" s="32"/>
      <c r="BD132" s="33"/>
      <c r="BE132" s="34"/>
      <c r="BF132" s="31">
        <v>1</v>
      </c>
      <c r="BG132" s="32"/>
      <c r="BH132" s="32"/>
      <c r="BI132" s="33"/>
      <c r="BJ132" s="34"/>
      <c r="BK132" s="31">
        <v>1</v>
      </c>
      <c r="BL132" s="32"/>
      <c r="BM132" s="32"/>
      <c r="BN132" s="33"/>
      <c r="BO132" s="34"/>
      <c r="BP132" s="31">
        <v>1</v>
      </c>
      <c r="BQ132" s="32"/>
      <c r="BR132" s="32"/>
      <c r="BS132" s="33"/>
      <c r="BT132" s="34"/>
      <c r="BU132" s="50">
        <v>1</v>
      </c>
      <c r="BV132" s="51"/>
      <c r="BW132" s="51"/>
      <c r="BX132" s="52"/>
      <c r="BY132" s="53"/>
      <c r="BZ132" s="31">
        <v>1</v>
      </c>
      <c r="CA132" s="32"/>
      <c r="CB132" s="32"/>
      <c r="CC132" s="33"/>
      <c r="CD132" s="34"/>
      <c r="CE132" s="31">
        <v>1</v>
      </c>
      <c r="CF132" s="32"/>
      <c r="CG132" s="32"/>
      <c r="CH132" s="33"/>
      <c r="CI132" s="34"/>
      <c r="CJ132" s="31">
        <v>1</v>
      </c>
      <c r="CK132" s="32"/>
      <c r="CL132" s="32"/>
      <c r="CM132" s="33"/>
      <c r="CN132" s="34"/>
      <c r="CO132" s="31">
        <v>1</v>
      </c>
      <c r="CP132" s="32"/>
      <c r="CQ132" s="32"/>
      <c r="CR132" s="33"/>
      <c r="CS132" s="34"/>
      <c r="CT132" s="31">
        <v>1</v>
      </c>
      <c r="CU132" s="32"/>
      <c r="CV132" s="32"/>
      <c r="CW132" s="33"/>
      <c r="CX132" s="34"/>
      <c r="CY132" s="31">
        <v>1</v>
      </c>
      <c r="CZ132" s="32">
        <v>0.5</v>
      </c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0.75</v>
      </c>
      <c r="DJ132" s="32"/>
      <c r="DK132" s="32"/>
      <c r="DL132" s="33"/>
      <c r="DM132" s="34"/>
      <c r="DN132" s="31">
        <v>1</v>
      </c>
      <c r="DO132" s="32">
        <v>0.5</v>
      </c>
      <c r="DP132" s="32"/>
      <c r="DQ132" s="33"/>
      <c r="DR132" s="34"/>
      <c r="DS132" s="31">
        <v>1</v>
      </c>
      <c r="DT132" s="32">
        <v>1</v>
      </c>
      <c r="DU132" s="32"/>
      <c r="DV132" s="33"/>
      <c r="DW132" s="34"/>
      <c r="DX132" s="31"/>
      <c r="DY132" s="32"/>
      <c r="DZ132" s="32"/>
      <c r="EA132" s="33"/>
      <c r="EB132" s="34"/>
      <c r="EC132" s="31"/>
      <c r="ED132" s="32"/>
      <c r="EE132" s="32"/>
      <c r="EF132" s="33"/>
      <c r="EG132" s="34"/>
      <c r="EH132" s="31"/>
      <c r="EI132" s="32"/>
      <c r="EJ132" s="32"/>
      <c r="EK132" s="33"/>
      <c r="EL132" s="34"/>
      <c r="EM132" s="50"/>
      <c r="EN132" s="51"/>
      <c r="EO132" s="51"/>
      <c r="EP132" s="52"/>
      <c r="EQ132" s="53"/>
      <c r="ER132" s="31"/>
      <c r="ES132" s="32"/>
      <c r="ET132" s="32"/>
      <c r="EU132" s="33"/>
      <c r="EV132" s="34"/>
      <c r="EW132" s="31"/>
      <c r="EX132" s="32"/>
      <c r="EY132" s="32"/>
      <c r="EZ132" s="33"/>
      <c r="FA132" s="34"/>
      <c r="FB132" s="31"/>
      <c r="FC132" s="32"/>
      <c r="FD132" s="32"/>
      <c r="FE132" s="33"/>
      <c r="FF132" s="34"/>
      <c r="FG132" s="31"/>
      <c r="FH132" s="32"/>
      <c r="FI132" s="32"/>
      <c r="FJ132" s="33"/>
      <c r="FK132" s="34"/>
    </row>
    <row r="133" spans="1:167" s="4" customFormat="1" ht="26.25" customHeight="1" x14ac:dyDescent="0.25">
      <c r="A133" s="22" t="s">
        <v>144</v>
      </c>
      <c r="B133" s="43" t="s">
        <v>399</v>
      </c>
      <c r="C133" s="58" t="s">
        <v>400</v>
      </c>
      <c r="D133" s="23" t="s">
        <v>471</v>
      </c>
      <c r="E133" s="37">
        <f t="shared" si="96"/>
        <v>21.75</v>
      </c>
      <c r="F133" s="37">
        <f t="shared" si="97"/>
        <v>0.25</v>
      </c>
      <c r="G133" s="37">
        <f t="shared" si="98"/>
        <v>0</v>
      </c>
      <c r="H133" s="24">
        <f t="shared" si="99"/>
        <v>0</v>
      </c>
      <c r="I133" s="24">
        <f t="shared" si="100"/>
        <v>0</v>
      </c>
      <c r="J133" s="24">
        <f t="shared" si="101"/>
        <v>0</v>
      </c>
      <c r="K133" s="24">
        <f t="shared" si="102"/>
        <v>0</v>
      </c>
      <c r="L133" s="38">
        <f t="shared" si="103"/>
        <v>22</v>
      </c>
      <c r="M133" s="24">
        <f t="shared" si="104"/>
        <v>19.5</v>
      </c>
      <c r="N133" s="24">
        <f t="shared" si="105"/>
        <v>7</v>
      </c>
      <c r="O133" s="24">
        <f t="shared" si="106"/>
        <v>0</v>
      </c>
      <c r="P133" s="24">
        <f t="shared" si="107"/>
        <v>148</v>
      </c>
      <c r="Q133" s="35">
        <f t="shared" si="108"/>
        <v>174.5</v>
      </c>
      <c r="R133" s="31">
        <v>1</v>
      </c>
      <c r="S133" s="32">
        <v>2</v>
      </c>
      <c r="T133" s="32"/>
      <c r="U133" s="33"/>
      <c r="V133" s="34">
        <v>8</v>
      </c>
      <c r="W133" s="31">
        <v>1</v>
      </c>
      <c r="X133" s="32">
        <v>2</v>
      </c>
      <c r="Y133" s="32">
        <v>1</v>
      </c>
      <c r="Z133" s="33"/>
      <c r="AA133" s="34">
        <v>8</v>
      </c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>
        <v>1</v>
      </c>
      <c r="AN133" s="51"/>
      <c r="AO133" s="52"/>
      <c r="AP133" s="53">
        <v>8</v>
      </c>
      <c r="AQ133" s="31">
        <v>1</v>
      </c>
      <c r="AR133" s="32">
        <v>0.5</v>
      </c>
      <c r="AS133" s="32"/>
      <c r="AT133" s="33"/>
      <c r="AU133" s="34">
        <v>8</v>
      </c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/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0.75</v>
      </c>
      <c r="BL133" s="32"/>
      <c r="BM133" s="32"/>
      <c r="BN133" s="33"/>
      <c r="BO133" s="34">
        <v>4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>
        <v>1</v>
      </c>
      <c r="CB133" s="32"/>
      <c r="CC133" s="33"/>
      <c r="CD133" s="34">
        <v>8</v>
      </c>
      <c r="CE133" s="31">
        <v>1</v>
      </c>
      <c r="CF133" s="32">
        <v>0.5</v>
      </c>
      <c r="CG133" s="32"/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2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>
        <v>1</v>
      </c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>
        <v>0.5</v>
      </c>
      <c r="DP133" s="32"/>
      <c r="DQ133" s="33"/>
      <c r="DR133" s="34">
        <v>8</v>
      </c>
      <c r="DS133" s="31">
        <v>1</v>
      </c>
      <c r="DT133" s="32">
        <v>1</v>
      </c>
      <c r="DU133" s="32"/>
      <c r="DV133" s="33"/>
      <c r="DW133" s="34">
        <v>8</v>
      </c>
      <c r="DX133" s="31"/>
      <c r="DY133" s="32"/>
      <c r="DZ133" s="32"/>
      <c r="EA133" s="33"/>
      <c r="EB133" s="34"/>
      <c r="EC133" s="31"/>
      <c r="ED133" s="32"/>
      <c r="EE133" s="32"/>
      <c r="EF133" s="33"/>
      <c r="EG133" s="34"/>
      <c r="EH133" s="31"/>
      <c r="EI133" s="32"/>
      <c r="EJ133" s="32"/>
      <c r="EK133" s="33"/>
      <c r="EL133" s="34"/>
      <c r="EM133" s="50"/>
      <c r="EN133" s="51"/>
      <c r="EO133" s="51"/>
      <c r="EP133" s="52"/>
      <c r="EQ133" s="53"/>
      <c r="ER133" s="31"/>
      <c r="ES133" s="32"/>
      <c r="ET133" s="32"/>
      <c r="EU133" s="33"/>
      <c r="EV133" s="34"/>
      <c r="EW133" s="31"/>
      <c r="EX133" s="32"/>
      <c r="EY133" s="32"/>
      <c r="EZ133" s="33"/>
      <c r="FA133" s="34"/>
      <c r="FB133" s="31"/>
      <c r="FC133" s="32"/>
      <c r="FD133" s="32"/>
      <c r="FE133" s="33"/>
      <c r="FF133" s="34"/>
      <c r="FG133" s="31"/>
      <c r="FH133" s="32"/>
      <c r="FI133" s="32"/>
      <c r="FJ133" s="33"/>
      <c r="FK133" s="34"/>
    </row>
    <row r="134" spans="1:167" s="4" customFormat="1" ht="26.25" customHeight="1" x14ac:dyDescent="0.25">
      <c r="A134" s="22" t="s">
        <v>145</v>
      </c>
      <c r="B134" s="43" t="s">
        <v>399</v>
      </c>
      <c r="C134" s="58" t="s">
        <v>401</v>
      </c>
      <c r="D134" s="23" t="s">
        <v>472</v>
      </c>
      <c r="E134" s="37">
        <f t="shared" si="96"/>
        <v>20.880000000000003</v>
      </c>
      <c r="F134" s="37">
        <f t="shared" si="97"/>
        <v>1.1199999999999974</v>
      </c>
      <c r="G134" s="37">
        <f t="shared" si="98"/>
        <v>0.16666666666666699</v>
      </c>
      <c r="H134" s="24">
        <f t="shared" si="99"/>
        <v>0</v>
      </c>
      <c r="I134" s="24">
        <f t="shared" si="100"/>
        <v>0</v>
      </c>
      <c r="J134" s="24">
        <f t="shared" si="101"/>
        <v>0</v>
      </c>
      <c r="K134" s="24">
        <f t="shared" si="102"/>
        <v>0</v>
      </c>
      <c r="L134" s="38">
        <f t="shared" si="103"/>
        <v>22</v>
      </c>
      <c r="M134" s="24">
        <f t="shared" si="104"/>
        <v>3</v>
      </c>
      <c r="N134" s="24">
        <f t="shared" si="105"/>
        <v>0</v>
      </c>
      <c r="O134" s="24">
        <f t="shared" si="106"/>
        <v>0</v>
      </c>
      <c r="P134" s="24">
        <f t="shared" si="107"/>
        <v>72</v>
      </c>
      <c r="Q134" s="35">
        <f t="shared" si="108"/>
        <v>75</v>
      </c>
      <c r="R134" s="31">
        <v>1</v>
      </c>
      <c r="S134" s="32"/>
      <c r="T134" s="32"/>
      <c r="U134" s="33"/>
      <c r="V134" s="34">
        <v>8</v>
      </c>
      <c r="W134" s="31">
        <v>1</v>
      </c>
      <c r="X134" s="32">
        <v>0.5</v>
      </c>
      <c r="Y134" s="32"/>
      <c r="Z134" s="33"/>
      <c r="AA134" s="34">
        <v>8</v>
      </c>
      <c r="AB134" s="31">
        <v>1</v>
      </c>
      <c r="AC134" s="32"/>
      <c r="AD134" s="32"/>
      <c r="AE134" s="33"/>
      <c r="AF134" s="34">
        <v>8</v>
      </c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>
        <v>8</v>
      </c>
      <c r="AQ134" s="31">
        <v>1</v>
      </c>
      <c r="AR134" s="32"/>
      <c r="AS134" s="32"/>
      <c r="AT134" s="33"/>
      <c r="AU134" s="34">
        <v>8</v>
      </c>
      <c r="AV134" s="31">
        <v>1</v>
      </c>
      <c r="AW134" s="32">
        <v>0.5</v>
      </c>
      <c r="AX134" s="32"/>
      <c r="AY134" s="33"/>
      <c r="AZ134" s="34">
        <v>8</v>
      </c>
      <c r="BA134" s="31">
        <v>1</v>
      </c>
      <c r="BB134" s="32"/>
      <c r="BC134" s="32"/>
      <c r="BD134" s="33"/>
      <c r="BE134" s="34">
        <v>8</v>
      </c>
      <c r="BF134" s="31">
        <v>1</v>
      </c>
      <c r="BG134" s="32"/>
      <c r="BH134" s="32"/>
      <c r="BI134" s="33"/>
      <c r="BJ134" s="34">
        <v>8</v>
      </c>
      <c r="BK134" s="31">
        <v>1</v>
      </c>
      <c r="BL134" s="32">
        <v>1</v>
      </c>
      <c r="BM134" s="32"/>
      <c r="BN134" s="33"/>
      <c r="BO134" s="34">
        <v>8</v>
      </c>
      <c r="BP134" s="31">
        <v>1</v>
      </c>
      <c r="BQ134" s="32"/>
      <c r="BR134" s="32"/>
      <c r="BS134" s="33"/>
      <c r="BT134" s="34"/>
      <c r="BU134" s="50">
        <v>1</v>
      </c>
      <c r="BV134" s="51"/>
      <c r="BW134" s="51"/>
      <c r="BX134" s="52"/>
      <c r="BY134" s="53"/>
      <c r="BZ134" s="31">
        <v>1</v>
      </c>
      <c r="CA134" s="32"/>
      <c r="CB134" s="32"/>
      <c r="CC134" s="33"/>
      <c r="CD134" s="34"/>
      <c r="CE134" s="31">
        <v>1</v>
      </c>
      <c r="CF134" s="32"/>
      <c r="CG134" s="32"/>
      <c r="CH134" s="33"/>
      <c r="CI134" s="34"/>
      <c r="CJ134" s="31">
        <v>0.88</v>
      </c>
      <c r="CK134" s="32"/>
      <c r="CL134" s="32"/>
      <c r="CM134" s="33"/>
      <c r="CN134" s="34"/>
      <c r="CO134" s="31">
        <v>1</v>
      </c>
      <c r="CP134" s="32"/>
      <c r="CQ134" s="32"/>
      <c r="CR134" s="33"/>
      <c r="CS134" s="34"/>
      <c r="CT134" s="31">
        <v>1</v>
      </c>
      <c r="CU134" s="32"/>
      <c r="CV134" s="32"/>
      <c r="CW134" s="33"/>
      <c r="CX134" s="34"/>
      <c r="CY134" s="31">
        <v>1</v>
      </c>
      <c r="CZ134" s="32"/>
      <c r="DA134" s="32"/>
      <c r="DB134" s="33"/>
      <c r="DC134" s="34"/>
      <c r="DD134" s="50">
        <v>1</v>
      </c>
      <c r="DE134" s="51"/>
      <c r="DF134" s="51"/>
      <c r="DG134" s="52"/>
      <c r="DH134" s="53"/>
      <c r="DI134" s="31" t="s">
        <v>177</v>
      </c>
      <c r="DJ134" s="32"/>
      <c r="DK134" s="32"/>
      <c r="DL134" s="33"/>
      <c r="DM134" s="34"/>
      <c r="DN134" s="31">
        <v>1</v>
      </c>
      <c r="DO134" s="32"/>
      <c r="DP134" s="32"/>
      <c r="DQ134" s="33"/>
      <c r="DR134" s="34"/>
      <c r="DS134" s="31">
        <v>1</v>
      </c>
      <c r="DT134" s="32">
        <v>1</v>
      </c>
      <c r="DU134" s="32"/>
      <c r="DV134" s="33"/>
      <c r="DW134" s="34"/>
      <c r="DX134" s="31"/>
      <c r="DY134" s="32"/>
      <c r="DZ134" s="32"/>
      <c r="EA134" s="33"/>
      <c r="EB134" s="34"/>
      <c r="EC134" s="31"/>
      <c r="ED134" s="32"/>
      <c r="EE134" s="32"/>
      <c r="EF134" s="33"/>
      <c r="EG134" s="34"/>
      <c r="EH134" s="31"/>
      <c r="EI134" s="32"/>
      <c r="EJ134" s="32"/>
      <c r="EK134" s="33"/>
      <c r="EL134" s="34"/>
      <c r="EM134" s="50"/>
      <c r="EN134" s="51"/>
      <c r="EO134" s="51"/>
      <c r="EP134" s="52"/>
      <c r="EQ134" s="53"/>
      <c r="ER134" s="31"/>
      <c r="ES134" s="32"/>
      <c r="ET134" s="32"/>
      <c r="EU134" s="33"/>
      <c r="EV134" s="34"/>
      <c r="EW134" s="31"/>
      <c r="EX134" s="32"/>
      <c r="EY134" s="32"/>
      <c r="EZ134" s="33"/>
      <c r="FA134" s="34"/>
      <c r="FB134" s="31"/>
      <c r="FC134" s="32"/>
      <c r="FD134" s="32"/>
      <c r="FE134" s="33"/>
      <c r="FF134" s="34"/>
      <c r="FG134" s="31"/>
      <c r="FH134" s="32"/>
      <c r="FI134" s="32"/>
      <c r="FJ134" s="33"/>
      <c r="FK134" s="34"/>
    </row>
    <row r="135" spans="1:167" s="4" customFormat="1" ht="26.25" customHeight="1" x14ac:dyDescent="0.25">
      <c r="A135" s="22" t="s">
        <v>146</v>
      </c>
      <c r="B135" s="43" t="s">
        <v>402</v>
      </c>
      <c r="C135" s="58" t="s">
        <v>403</v>
      </c>
      <c r="D135" s="23" t="s">
        <v>473</v>
      </c>
      <c r="E135" s="37">
        <f t="shared" si="96"/>
        <v>21.75</v>
      </c>
      <c r="F135" s="37">
        <f t="shared" si="97"/>
        <v>0.25</v>
      </c>
      <c r="G135" s="37">
        <f t="shared" si="98"/>
        <v>0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22</v>
      </c>
      <c r="M135" s="24">
        <f t="shared" si="104"/>
        <v>16.5</v>
      </c>
      <c r="N135" s="24">
        <f t="shared" si="105"/>
        <v>7.75</v>
      </c>
      <c r="O135" s="24">
        <f t="shared" si="106"/>
        <v>0</v>
      </c>
      <c r="P135" s="24">
        <f t="shared" si="107"/>
        <v>96</v>
      </c>
      <c r="Q135" s="35">
        <f t="shared" si="108"/>
        <v>120.25</v>
      </c>
      <c r="R135" s="31">
        <v>1</v>
      </c>
      <c r="S135" s="32"/>
      <c r="T135" s="32"/>
      <c r="U135" s="33"/>
      <c r="V135" s="34"/>
      <c r="W135" s="31">
        <v>1</v>
      </c>
      <c r="X135" s="32"/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/>
      <c r="AI135" s="32"/>
      <c r="AJ135" s="33"/>
      <c r="AK135" s="34"/>
      <c r="AL135" s="50">
        <v>1</v>
      </c>
      <c r="AM135" s="51"/>
      <c r="AN135" s="51"/>
      <c r="AO135" s="52"/>
      <c r="AP135" s="53">
        <v>8</v>
      </c>
      <c r="AQ135" s="31">
        <v>1</v>
      </c>
      <c r="AR135" s="32"/>
      <c r="AS135" s="32"/>
      <c r="AT135" s="33"/>
      <c r="AU135" s="34">
        <v>8</v>
      </c>
      <c r="AV135" s="31">
        <v>1</v>
      </c>
      <c r="AW135" s="32">
        <v>2</v>
      </c>
      <c r="AX135" s="32">
        <v>1</v>
      </c>
      <c r="AY135" s="33"/>
      <c r="AZ135" s="34">
        <v>8</v>
      </c>
      <c r="BA135" s="31">
        <v>1</v>
      </c>
      <c r="BB135" s="32">
        <v>2</v>
      </c>
      <c r="BC135" s="32">
        <v>0.75</v>
      </c>
      <c r="BD135" s="33"/>
      <c r="BE135" s="34">
        <v>8</v>
      </c>
      <c r="BF135" s="31">
        <v>1</v>
      </c>
      <c r="BG135" s="32"/>
      <c r="BH135" s="32"/>
      <c r="BI135" s="33"/>
      <c r="BJ135" s="34">
        <v>8</v>
      </c>
      <c r="BK135" s="31">
        <v>1</v>
      </c>
      <c r="BL135" s="32">
        <v>2</v>
      </c>
      <c r="BM135" s="32">
        <v>2</v>
      </c>
      <c r="BN135" s="33"/>
      <c r="BO135" s="34">
        <v>8</v>
      </c>
      <c r="BP135" s="31">
        <v>1</v>
      </c>
      <c r="BQ135" s="32"/>
      <c r="BR135" s="32"/>
      <c r="BS135" s="33"/>
      <c r="BT135" s="34"/>
      <c r="BU135" s="50">
        <v>1</v>
      </c>
      <c r="BV135" s="51">
        <v>1</v>
      </c>
      <c r="BW135" s="51"/>
      <c r="BX135" s="52"/>
      <c r="BY135" s="53">
        <v>8</v>
      </c>
      <c r="BZ135" s="31">
        <v>1</v>
      </c>
      <c r="CA135" s="32">
        <v>1</v>
      </c>
      <c r="CB135" s="32"/>
      <c r="CC135" s="33"/>
      <c r="CD135" s="34">
        <v>8</v>
      </c>
      <c r="CE135" s="31">
        <v>1</v>
      </c>
      <c r="CF135" s="32">
        <v>2</v>
      </c>
      <c r="CG135" s="32"/>
      <c r="CH135" s="33"/>
      <c r="CI135" s="34">
        <v>8</v>
      </c>
      <c r="CJ135" s="31">
        <v>1</v>
      </c>
      <c r="CK135" s="32">
        <v>2</v>
      </c>
      <c r="CL135" s="32">
        <v>1</v>
      </c>
      <c r="CM135" s="33"/>
      <c r="CN135" s="34">
        <v>8</v>
      </c>
      <c r="CO135" s="31">
        <v>1</v>
      </c>
      <c r="CP135" s="32">
        <v>2</v>
      </c>
      <c r="CQ135" s="32">
        <v>2</v>
      </c>
      <c r="CR135" s="33"/>
      <c r="CS135" s="34">
        <v>8</v>
      </c>
      <c r="CT135" s="31">
        <v>1</v>
      </c>
      <c r="CU135" s="32">
        <v>2</v>
      </c>
      <c r="CV135" s="32">
        <v>1</v>
      </c>
      <c r="CW135" s="33"/>
      <c r="CX135" s="34">
        <v>8</v>
      </c>
      <c r="CY135" s="31">
        <v>1</v>
      </c>
      <c r="CZ135" s="32"/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/>
      <c r="DP135" s="32"/>
      <c r="DQ135" s="33"/>
      <c r="DR135" s="34"/>
      <c r="DS135" s="31">
        <v>1</v>
      </c>
      <c r="DT135" s="32">
        <v>0.5</v>
      </c>
      <c r="DU135" s="32"/>
      <c r="DV135" s="33"/>
      <c r="DW135" s="34"/>
      <c r="DX135" s="31"/>
      <c r="DY135" s="32"/>
      <c r="DZ135" s="32"/>
      <c r="EA135" s="33"/>
      <c r="EB135" s="34"/>
      <c r="EC135" s="31"/>
      <c r="ED135" s="32"/>
      <c r="EE135" s="32"/>
      <c r="EF135" s="33"/>
      <c r="EG135" s="34"/>
      <c r="EH135" s="31"/>
      <c r="EI135" s="32"/>
      <c r="EJ135" s="32"/>
      <c r="EK135" s="33"/>
      <c r="EL135" s="34"/>
      <c r="EM135" s="50"/>
      <c r="EN135" s="51"/>
      <c r="EO135" s="51"/>
      <c r="EP135" s="52"/>
      <c r="EQ135" s="53"/>
      <c r="ER135" s="31"/>
      <c r="ES135" s="32"/>
      <c r="ET135" s="32"/>
      <c r="EU135" s="33"/>
      <c r="EV135" s="34"/>
      <c r="EW135" s="31"/>
      <c r="EX135" s="32"/>
      <c r="EY135" s="32"/>
      <c r="EZ135" s="33"/>
      <c r="FA135" s="34"/>
      <c r="FB135" s="31"/>
      <c r="FC135" s="32"/>
      <c r="FD135" s="32"/>
      <c r="FE135" s="33"/>
      <c r="FF135" s="34"/>
      <c r="FG135" s="31"/>
      <c r="FH135" s="32"/>
      <c r="FI135" s="32"/>
      <c r="FJ135" s="33"/>
      <c r="FK135" s="34"/>
    </row>
    <row r="136" spans="1:167" s="4" customFormat="1" ht="26.25" customHeight="1" x14ac:dyDescent="0.25">
      <c r="A136" s="22" t="s">
        <v>147</v>
      </c>
      <c r="B136" s="56" t="s">
        <v>502</v>
      </c>
      <c r="C136" s="60" t="s">
        <v>503</v>
      </c>
      <c r="D136" s="23" t="s">
        <v>508</v>
      </c>
      <c r="E136" s="37">
        <f t="shared" si="96"/>
        <v>1</v>
      </c>
      <c r="F136" s="37">
        <f t="shared" si="97"/>
        <v>0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1</v>
      </c>
      <c r="M136" s="24">
        <f t="shared" si="104"/>
        <v>0</v>
      </c>
      <c r="N136" s="24">
        <f t="shared" si="105"/>
        <v>0</v>
      </c>
      <c r="O136" s="24">
        <f t="shared" si="106"/>
        <v>0</v>
      </c>
      <c r="P136" s="24">
        <f t="shared" si="107"/>
        <v>0</v>
      </c>
      <c r="Q136" s="35">
        <f t="shared" si="108"/>
        <v>0</v>
      </c>
      <c r="R136" s="31"/>
      <c r="S136" s="32"/>
      <c r="T136" s="32"/>
      <c r="U136" s="33"/>
      <c r="V136" s="34"/>
      <c r="W136" s="31"/>
      <c r="X136" s="32"/>
      <c r="Y136" s="32"/>
      <c r="Z136" s="33"/>
      <c r="AA136" s="34"/>
      <c r="AB136" s="31"/>
      <c r="AC136" s="32"/>
      <c r="AD136" s="32"/>
      <c r="AE136" s="33"/>
      <c r="AF136" s="34"/>
      <c r="AG136" s="31"/>
      <c r="AH136" s="32"/>
      <c r="AI136" s="32"/>
      <c r="AJ136" s="33"/>
      <c r="AK136" s="34"/>
      <c r="AL136" s="50"/>
      <c r="AM136" s="51"/>
      <c r="AN136" s="51"/>
      <c r="AO136" s="52"/>
      <c r="AP136" s="53"/>
      <c r="AQ136" s="31"/>
      <c r="AR136" s="32"/>
      <c r="AS136" s="32"/>
      <c r="AT136" s="33"/>
      <c r="AU136" s="34"/>
      <c r="AV136" s="31"/>
      <c r="AW136" s="32"/>
      <c r="AX136" s="32"/>
      <c r="AY136" s="33"/>
      <c r="AZ136" s="34"/>
      <c r="BA136" s="31"/>
      <c r="BB136" s="32"/>
      <c r="BC136" s="32"/>
      <c r="BD136" s="33"/>
      <c r="BE136" s="34"/>
      <c r="BF136" s="31"/>
      <c r="BG136" s="32"/>
      <c r="BH136" s="32"/>
      <c r="BI136" s="33"/>
      <c r="BJ136" s="34"/>
      <c r="BK136" s="31"/>
      <c r="BL136" s="32"/>
      <c r="BM136" s="32"/>
      <c r="BN136" s="33"/>
      <c r="BO136" s="34"/>
      <c r="BP136" s="31"/>
      <c r="BQ136" s="32"/>
      <c r="BR136" s="32"/>
      <c r="BS136" s="33"/>
      <c r="BT136" s="34"/>
      <c r="BU136" s="50"/>
      <c r="BV136" s="51"/>
      <c r="BW136" s="51"/>
      <c r="BX136" s="52"/>
      <c r="BY136" s="53"/>
      <c r="BZ136" s="31"/>
      <c r="CA136" s="32"/>
      <c r="CB136" s="32"/>
      <c r="CC136" s="33"/>
      <c r="CD136" s="34"/>
      <c r="CE136" s="31"/>
      <c r="CF136" s="32"/>
      <c r="CG136" s="32"/>
      <c r="CH136" s="33"/>
      <c r="CI136" s="34"/>
      <c r="CJ136" s="31"/>
      <c r="CK136" s="32"/>
      <c r="CL136" s="32"/>
      <c r="CM136" s="33"/>
      <c r="CN136" s="34"/>
      <c r="CO136" s="31"/>
      <c r="CP136" s="32"/>
      <c r="CQ136" s="32"/>
      <c r="CR136" s="33"/>
      <c r="CS136" s="34"/>
      <c r="CT136" s="31"/>
      <c r="CU136" s="32"/>
      <c r="CV136" s="32"/>
      <c r="CW136" s="33"/>
      <c r="CX136" s="34"/>
      <c r="CY136" s="31"/>
      <c r="CZ136" s="32"/>
      <c r="DA136" s="32"/>
      <c r="DB136" s="33"/>
      <c r="DC136" s="34"/>
      <c r="DD136" s="50"/>
      <c r="DE136" s="51"/>
      <c r="DF136" s="51"/>
      <c r="DG136" s="52"/>
      <c r="DH136" s="53"/>
      <c r="DI136" s="31"/>
      <c r="DJ136" s="32"/>
      <c r="DK136" s="32"/>
      <c r="DL136" s="33"/>
      <c r="DM136" s="34"/>
      <c r="DN136" s="31"/>
      <c r="DO136" s="32"/>
      <c r="DP136" s="32"/>
      <c r="DQ136" s="33"/>
      <c r="DR136" s="34"/>
      <c r="DS136" s="31">
        <v>1</v>
      </c>
      <c r="DT136" s="32"/>
      <c r="DU136" s="32"/>
      <c r="DV136" s="33"/>
      <c r="DW136" s="34"/>
      <c r="DX136" s="31"/>
      <c r="DY136" s="32"/>
      <c r="DZ136" s="32"/>
      <c r="EA136" s="33"/>
      <c r="EB136" s="34"/>
      <c r="EC136" s="31"/>
      <c r="ED136" s="32"/>
      <c r="EE136" s="32"/>
      <c r="EF136" s="33"/>
      <c r="EG136" s="34"/>
      <c r="EH136" s="31"/>
      <c r="EI136" s="32"/>
      <c r="EJ136" s="32"/>
      <c r="EK136" s="33"/>
      <c r="EL136" s="34"/>
      <c r="EM136" s="50"/>
      <c r="EN136" s="51"/>
      <c r="EO136" s="51"/>
      <c r="EP136" s="52"/>
      <c r="EQ136" s="53"/>
      <c r="ER136" s="31"/>
      <c r="ES136" s="32"/>
      <c r="ET136" s="32"/>
      <c r="EU136" s="33"/>
      <c r="EV136" s="34"/>
      <c r="EW136" s="31"/>
      <c r="EX136" s="32"/>
      <c r="EY136" s="32"/>
      <c r="EZ136" s="33"/>
      <c r="FA136" s="34"/>
      <c r="FB136" s="31"/>
      <c r="FC136" s="32"/>
      <c r="FD136" s="32"/>
      <c r="FE136" s="33"/>
      <c r="FF136" s="34"/>
      <c r="FG136" s="31"/>
      <c r="FH136" s="32"/>
      <c r="FI136" s="32"/>
      <c r="FJ136" s="33"/>
      <c r="FK136" s="34"/>
    </row>
    <row r="137" spans="1:167" s="4" customFormat="1" ht="26.25" customHeight="1" x14ac:dyDescent="0.25">
      <c r="A137" s="22" t="s">
        <v>148</v>
      </c>
      <c r="B137" s="56" t="s">
        <v>504</v>
      </c>
      <c r="C137" s="60" t="s">
        <v>505</v>
      </c>
      <c r="D137" s="23" t="s">
        <v>509</v>
      </c>
      <c r="E137" s="37">
        <f t="shared" si="96"/>
        <v>1</v>
      </c>
      <c r="F137" s="37">
        <f t="shared" si="97"/>
        <v>0</v>
      </c>
      <c r="G137" s="37">
        <f t="shared" si="98"/>
        <v>0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1</v>
      </c>
      <c r="M137" s="24">
        <f t="shared" si="104"/>
        <v>0</v>
      </c>
      <c r="N137" s="24">
        <f t="shared" si="105"/>
        <v>0</v>
      </c>
      <c r="O137" s="24">
        <f t="shared" si="106"/>
        <v>0</v>
      </c>
      <c r="P137" s="24">
        <f t="shared" si="107"/>
        <v>0</v>
      </c>
      <c r="Q137" s="35">
        <f t="shared" si="108"/>
        <v>0</v>
      </c>
      <c r="R137" s="31"/>
      <c r="S137" s="32"/>
      <c r="T137" s="32"/>
      <c r="U137" s="33"/>
      <c r="V137" s="34"/>
      <c r="W137" s="31"/>
      <c r="X137" s="32"/>
      <c r="Y137" s="32"/>
      <c r="Z137" s="33"/>
      <c r="AA137" s="34"/>
      <c r="AB137" s="31"/>
      <c r="AC137" s="32"/>
      <c r="AD137" s="32"/>
      <c r="AE137" s="33"/>
      <c r="AF137" s="34"/>
      <c r="AG137" s="31"/>
      <c r="AH137" s="32"/>
      <c r="AI137" s="32"/>
      <c r="AJ137" s="33"/>
      <c r="AK137" s="34"/>
      <c r="AL137" s="50"/>
      <c r="AM137" s="51"/>
      <c r="AN137" s="51"/>
      <c r="AO137" s="52"/>
      <c r="AP137" s="53"/>
      <c r="AQ137" s="31"/>
      <c r="AR137" s="32"/>
      <c r="AS137" s="32"/>
      <c r="AT137" s="33"/>
      <c r="AU137" s="34"/>
      <c r="AV137" s="31"/>
      <c r="AW137" s="32"/>
      <c r="AX137" s="32"/>
      <c r="AY137" s="33"/>
      <c r="AZ137" s="34"/>
      <c r="BA137" s="31"/>
      <c r="BB137" s="32"/>
      <c r="BC137" s="32"/>
      <c r="BD137" s="33"/>
      <c r="BE137" s="34"/>
      <c r="BF137" s="31"/>
      <c r="BG137" s="32"/>
      <c r="BH137" s="32"/>
      <c r="BI137" s="33"/>
      <c r="BJ137" s="34"/>
      <c r="BK137" s="31"/>
      <c r="BL137" s="32"/>
      <c r="BM137" s="32"/>
      <c r="BN137" s="33"/>
      <c r="BO137" s="34"/>
      <c r="BP137" s="31"/>
      <c r="BQ137" s="32"/>
      <c r="BR137" s="32"/>
      <c r="BS137" s="33"/>
      <c r="BT137" s="34"/>
      <c r="BU137" s="50"/>
      <c r="BV137" s="51"/>
      <c r="BW137" s="51"/>
      <c r="BX137" s="52"/>
      <c r="BY137" s="53"/>
      <c r="BZ137" s="31"/>
      <c r="CA137" s="32"/>
      <c r="CB137" s="32"/>
      <c r="CC137" s="33"/>
      <c r="CD137" s="34"/>
      <c r="CE137" s="31"/>
      <c r="CF137" s="32"/>
      <c r="CG137" s="32"/>
      <c r="CH137" s="33"/>
      <c r="CI137" s="34"/>
      <c r="CJ137" s="31"/>
      <c r="CK137" s="32"/>
      <c r="CL137" s="32"/>
      <c r="CM137" s="33"/>
      <c r="CN137" s="34"/>
      <c r="CO137" s="31"/>
      <c r="CP137" s="32"/>
      <c r="CQ137" s="32"/>
      <c r="CR137" s="33"/>
      <c r="CS137" s="34"/>
      <c r="CT137" s="31"/>
      <c r="CU137" s="32"/>
      <c r="CV137" s="32"/>
      <c r="CW137" s="33"/>
      <c r="CX137" s="34"/>
      <c r="CY137" s="31"/>
      <c r="CZ137" s="32"/>
      <c r="DA137" s="32"/>
      <c r="DB137" s="33"/>
      <c r="DC137" s="34"/>
      <c r="DD137" s="50"/>
      <c r="DE137" s="51"/>
      <c r="DF137" s="51"/>
      <c r="DG137" s="52"/>
      <c r="DH137" s="53"/>
      <c r="DI137" s="31"/>
      <c r="DJ137" s="32"/>
      <c r="DK137" s="32"/>
      <c r="DL137" s="33"/>
      <c r="DM137" s="34"/>
      <c r="DN137" s="31"/>
      <c r="DO137" s="32"/>
      <c r="DP137" s="32"/>
      <c r="DQ137" s="33"/>
      <c r="DR137" s="34"/>
      <c r="DS137" s="31">
        <v>1</v>
      </c>
      <c r="DT137" s="32"/>
      <c r="DU137" s="32"/>
      <c r="DV137" s="33"/>
      <c r="DW137" s="34"/>
      <c r="DX137" s="31"/>
      <c r="DY137" s="32"/>
      <c r="DZ137" s="32"/>
      <c r="EA137" s="33"/>
      <c r="EB137" s="34"/>
      <c r="EC137" s="31"/>
      <c r="ED137" s="32"/>
      <c r="EE137" s="32"/>
      <c r="EF137" s="33"/>
      <c r="EG137" s="34"/>
      <c r="EH137" s="31"/>
      <c r="EI137" s="32"/>
      <c r="EJ137" s="32"/>
      <c r="EK137" s="33"/>
      <c r="EL137" s="34"/>
      <c r="EM137" s="50"/>
      <c r="EN137" s="51"/>
      <c r="EO137" s="51"/>
      <c r="EP137" s="52"/>
      <c r="EQ137" s="53"/>
      <c r="ER137" s="31"/>
      <c r="ES137" s="32"/>
      <c r="ET137" s="32"/>
      <c r="EU137" s="33"/>
      <c r="EV137" s="34"/>
      <c r="EW137" s="31"/>
      <c r="EX137" s="32"/>
      <c r="EY137" s="32"/>
      <c r="EZ137" s="33"/>
      <c r="FA137" s="34"/>
      <c r="FB137" s="31"/>
      <c r="FC137" s="32"/>
      <c r="FD137" s="32"/>
      <c r="FE137" s="33"/>
      <c r="FF137" s="34"/>
      <c r="FG137" s="31"/>
      <c r="FH137" s="32"/>
      <c r="FI137" s="32"/>
      <c r="FJ137" s="33"/>
      <c r="FK137" s="34"/>
    </row>
    <row r="138" spans="1:167" s="4" customFormat="1" ht="26.25" customHeight="1" x14ac:dyDescent="0.25">
      <c r="A138" s="22" t="s">
        <v>149</v>
      </c>
      <c r="B138" s="56" t="s">
        <v>506</v>
      </c>
      <c r="C138" s="60" t="s">
        <v>507</v>
      </c>
      <c r="D138" s="23" t="s">
        <v>510</v>
      </c>
      <c r="E138" s="37">
        <f t="shared" si="96"/>
        <v>1</v>
      </c>
      <c r="F138" s="37">
        <f t="shared" si="97"/>
        <v>0</v>
      </c>
      <c r="G138" s="37">
        <f t="shared" si="98"/>
        <v>0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1</v>
      </c>
      <c r="M138" s="24">
        <f t="shared" si="104"/>
        <v>0</v>
      </c>
      <c r="N138" s="24">
        <f t="shared" si="105"/>
        <v>0</v>
      </c>
      <c r="O138" s="24">
        <f t="shared" si="106"/>
        <v>0</v>
      </c>
      <c r="P138" s="24">
        <f t="shared" si="107"/>
        <v>0</v>
      </c>
      <c r="Q138" s="35">
        <f t="shared" si="108"/>
        <v>0</v>
      </c>
      <c r="R138" s="31"/>
      <c r="S138" s="32"/>
      <c r="T138" s="32"/>
      <c r="U138" s="33"/>
      <c r="V138" s="34"/>
      <c r="W138" s="31"/>
      <c r="X138" s="32"/>
      <c r="Y138" s="32"/>
      <c r="Z138" s="33"/>
      <c r="AA138" s="34"/>
      <c r="AB138" s="31"/>
      <c r="AC138" s="32"/>
      <c r="AD138" s="32"/>
      <c r="AE138" s="33"/>
      <c r="AF138" s="34"/>
      <c r="AG138" s="31"/>
      <c r="AH138" s="32"/>
      <c r="AI138" s="32"/>
      <c r="AJ138" s="33"/>
      <c r="AK138" s="34"/>
      <c r="AL138" s="50"/>
      <c r="AM138" s="51"/>
      <c r="AN138" s="51"/>
      <c r="AO138" s="52"/>
      <c r="AP138" s="53"/>
      <c r="AQ138" s="31"/>
      <c r="AR138" s="32"/>
      <c r="AS138" s="32"/>
      <c r="AT138" s="33"/>
      <c r="AU138" s="34"/>
      <c r="AV138" s="31"/>
      <c r="AW138" s="32"/>
      <c r="AX138" s="32"/>
      <c r="AY138" s="33"/>
      <c r="AZ138" s="34"/>
      <c r="BA138" s="31"/>
      <c r="BB138" s="32"/>
      <c r="BC138" s="32"/>
      <c r="BD138" s="33"/>
      <c r="BE138" s="34"/>
      <c r="BF138" s="31"/>
      <c r="BG138" s="32"/>
      <c r="BH138" s="32"/>
      <c r="BI138" s="33"/>
      <c r="BJ138" s="34"/>
      <c r="BK138" s="31"/>
      <c r="BL138" s="32"/>
      <c r="BM138" s="32"/>
      <c r="BN138" s="33"/>
      <c r="BO138" s="34"/>
      <c r="BP138" s="31"/>
      <c r="BQ138" s="32"/>
      <c r="BR138" s="32"/>
      <c r="BS138" s="33"/>
      <c r="BT138" s="34"/>
      <c r="BU138" s="50"/>
      <c r="BV138" s="51"/>
      <c r="BW138" s="51"/>
      <c r="BX138" s="52"/>
      <c r="BY138" s="53"/>
      <c r="BZ138" s="31"/>
      <c r="CA138" s="32"/>
      <c r="CB138" s="32"/>
      <c r="CC138" s="33"/>
      <c r="CD138" s="34"/>
      <c r="CE138" s="31"/>
      <c r="CF138" s="32"/>
      <c r="CG138" s="32"/>
      <c r="CH138" s="33"/>
      <c r="CI138" s="34"/>
      <c r="CJ138" s="31"/>
      <c r="CK138" s="32"/>
      <c r="CL138" s="32"/>
      <c r="CM138" s="33"/>
      <c r="CN138" s="34"/>
      <c r="CO138" s="31"/>
      <c r="CP138" s="32"/>
      <c r="CQ138" s="32"/>
      <c r="CR138" s="33"/>
      <c r="CS138" s="34"/>
      <c r="CT138" s="31"/>
      <c r="CU138" s="32"/>
      <c r="CV138" s="32"/>
      <c r="CW138" s="33"/>
      <c r="CX138" s="34"/>
      <c r="CY138" s="31"/>
      <c r="CZ138" s="32"/>
      <c r="DA138" s="32"/>
      <c r="DB138" s="33"/>
      <c r="DC138" s="34"/>
      <c r="DD138" s="50"/>
      <c r="DE138" s="51"/>
      <c r="DF138" s="51"/>
      <c r="DG138" s="52"/>
      <c r="DH138" s="53"/>
      <c r="DI138" s="31"/>
      <c r="DJ138" s="32"/>
      <c r="DK138" s="32"/>
      <c r="DL138" s="33"/>
      <c r="DM138" s="34"/>
      <c r="DN138" s="31"/>
      <c r="DO138" s="32"/>
      <c r="DP138" s="32"/>
      <c r="DQ138" s="33"/>
      <c r="DR138" s="34"/>
      <c r="DS138" s="31">
        <v>1</v>
      </c>
      <c r="DT138" s="32"/>
      <c r="DU138" s="32"/>
      <c r="DV138" s="33"/>
      <c r="DW138" s="34"/>
      <c r="DX138" s="31"/>
      <c r="DY138" s="32"/>
      <c r="DZ138" s="32"/>
      <c r="EA138" s="33"/>
      <c r="EB138" s="34"/>
      <c r="EC138" s="31"/>
      <c r="ED138" s="32"/>
      <c r="EE138" s="32"/>
      <c r="EF138" s="33"/>
      <c r="EG138" s="34"/>
      <c r="EH138" s="31"/>
      <c r="EI138" s="32"/>
      <c r="EJ138" s="32"/>
      <c r="EK138" s="33"/>
      <c r="EL138" s="34"/>
      <c r="EM138" s="50"/>
      <c r="EN138" s="51"/>
      <c r="EO138" s="51"/>
      <c r="EP138" s="52"/>
      <c r="EQ138" s="53"/>
      <c r="ER138" s="31"/>
      <c r="ES138" s="32"/>
      <c r="ET138" s="32"/>
      <c r="EU138" s="33"/>
      <c r="EV138" s="34"/>
      <c r="EW138" s="31"/>
      <c r="EX138" s="32"/>
      <c r="EY138" s="32"/>
      <c r="EZ138" s="33"/>
      <c r="FA138" s="34"/>
      <c r="FB138" s="31"/>
      <c r="FC138" s="32"/>
      <c r="FD138" s="32"/>
      <c r="FE138" s="33"/>
      <c r="FF138" s="34"/>
      <c r="FG138" s="31"/>
      <c r="FH138" s="32"/>
      <c r="FI138" s="32"/>
      <c r="FJ138" s="33"/>
      <c r="FK138" s="34"/>
    </row>
    <row r="139" spans="1:167" s="4" customFormat="1" ht="26.25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customHeight="1" thickBot="1" x14ac:dyDescent="0.3">
      <c r="A162" s="71"/>
      <c r="B162" s="64"/>
      <c r="C162" s="65"/>
      <c r="D162" s="72"/>
      <c r="E162" s="73">
        <f t="shared" ref="E162:AJ162" si="122">SUM(E12:E161)</f>
        <v>2007.140000000001</v>
      </c>
      <c r="F162" s="73">
        <f t="shared" si="122"/>
        <v>159.86000000000004</v>
      </c>
      <c r="G162" s="73">
        <f t="shared" si="122"/>
        <v>23.16666666666675</v>
      </c>
      <c r="H162" s="73">
        <f t="shared" si="122"/>
        <v>16</v>
      </c>
      <c r="I162" s="73">
        <f t="shared" si="122"/>
        <v>8</v>
      </c>
      <c r="J162" s="73">
        <f t="shared" si="122"/>
        <v>88</v>
      </c>
      <c r="K162" s="73">
        <f t="shared" si="122"/>
        <v>206</v>
      </c>
      <c r="L162" s="73">
        <f t="shared" si="122"/>
        <v>2485</v>
      </c>
      <c r="M162" s="73">
        <f t="shared" si="122"/>
        <v>769</v>
      </c>
      <c r="N162" s="73">
        <f t="shared" si="122"/>
        <v>231.25</v>
      </c>
      <c r="O162" s="73">
        <f t="shared" si="122"/>
        <v>24</v>
      </c>
      <c r="P162" s="73">
        <f t="shared" si="122"/>
        <v>2561.5</v>
      </c>
      <c r="Q162" s="73">
        <f t="shared" si="122"/>
        <v>3585.75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57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34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86.97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44.75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62.25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88.72999999999999</v>
      </c>
      <c r="CK162" s="42">
        <f t="shared" si="124"/>
        <v>38.5</v>
      </c>
      <c r="CL162" s="42">
        <f t="shared" si="124"/>
        <v>10.5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42.25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28.25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76.539999999999992</v>
      </c>
      <c r="DJ162" s="42">
        <f t="shared" si="125"/>
        <v>19.75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92.5</v>
      </c>
      <c r="DO162" s="42">
        <f t="shared" si="125"/>
        <v>43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94.75</v>
      </c>
      <c r="DT162" s="42">
        <f t="shared" si="125"/>
        <v>38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1</v>
      </c>
      <c r="DY162" s="42">
        <f t="shared" si="125"/>
        <v>0</v>
      </c>
      <c r="DZ162" s="42">
        <f t="shared" si="125"/>
        <v>0</v>
      </c>
      <c r="EA162" s="42">
        <f t="shared" si="125"/>
        <v>0</v>
      </c>
      <c r="EB162" s="41">
        <f t="shared" si="125"/>
        <v>0</v>
      </c>
      <c r="EC162" s="40">
        <f t="shared" ref="EC162:FH162" si="126">SUM(EC12:EC161)</f>
        <v>0</v>
      </c>
      <c r="ED162" s="42">
        <f t="shared" si="126"/>
        <v>0</v>
      </c>
      <c r="EE162" s="42">
        <f t="shared" si="126"/>
        <v>0</v>
      </c>
      <c r="EF162" s="42">
        <f t="shared" si="126"/>
        <v>0</v>
      </c>
      <c r="EG162" s="41">
        <f t="shared" si="126"/>
        <v>0</v>
      </c>
      <c r="EH162" s="40">
        <f t="shared" si="126"/>
        <v>0</v>
      </c>
      <c r="EI162" s="42">
        <f t="shared" si="126"/>
        <v>0</v>
      </c>
      <c r="EJ162" s="42">
        <f t="shared" si="126"/>
        <v>0</v>
      </c>
      <c r="EK162" s="42">
        <f t="shared" si="126"/>
        <v>0</v>
      </c>
      <c r="EL162" s="41">
        <f t="shared" si="126"/>
        <v>0</v>
      </c>
      <c r="EM162" s="40">
        <f t="shared" si="126"/>
        <v>0</v>
      </c>
      <c r="EN162" s="42">
        <f t="shared" si="126"/>
        <v>0</v>
      </c>
      <c r="EO162" s="42">
        <f t="shared" si="126"/>
        <v>0</v>
      </c>
      <c r="EP162" s="42">
        <f t="shared" si="126"/>
        <v>0</v>
      </c>
      <c r="EQ162" s="41">
        <f t="shared" si="126"/>
        <v>0</v>
      </c>
      <c r="ER162" s="40">
        <f t="shared" si="126"/>
        <v>0</v>
      </c>
      <c r="ES162" s="42">
        <f t="shared" si="126"/>
        <v>0</v>
      </c>
      <c r="ET162" s="42">
        <f t="shared" si="126"/>
        <v>0</v>
      </c>
      <c r="EU162" s="42">
        <f t="shared" si="126"/>
        <v>0</v>
      </c>
      <c r="EV162" s="41">
        <f t="shared" si="126"/>
        <v>0</v>
      </c>
      <c r="EW162" s="40">
        <f t="shared" si="126"/>
        <v>0</v>
      </c>
      <c r="EX162" s="42">
        <f t="shared" si="126"/>
        <v>0</v>
      </c>
      <c r="EY162" s="42">
        <f t="shared" si="126"/>
        <v>0</v>
      </c>
      <c r="EZ162" s="42">
        <f t="shared" si="126"/>
        <v>0</v>
      </c>
      <c r="FA162" s="41">
        <f t="shared" si="126"/>
        <v>0</v>
      </c>
      <c r="FB162" s="40">
        <f t="shared" si="126"/>
        <v>0</v>
      </c>
      <c r="FC162" s="42">
        <f t="shared" si="126"/>
        <v>0</v>
      </c>
      <c r="FD162" s="42">
        <f t="shared" si="126"/>
        <v>0</v>
      </c>
      <c r="FE162" s="42">
        <f t="shared" si="126"/>
        <v>0</v>
      </c>
      <c r="FF162" s="41">
        <f t="shared" si="126"/>
        <v>0</v>
      </c>
      <c r="FG162" s="40">
        <f t="shared" si="126"/>
        <v>0</v>
      </c>
      <c r="FH162" s="42">
        <f t="shared" si="126"/>
        <v>0</v>
      </c>
      <c r="FI162" s="42">
        <f t="shared" ref="FI162:FK162" si="127">SUM(FI12:FI161)</f>
        <v>0</v>
      </c>
      <c r="FJ162" s="42">
        <f t="shared" si="127"/>
        <v>0</v>
      </c>
      <c r="FK162" s="41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/>
  <mergeCells count="72"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FG10:FK10"/>
    <mergeCell ref="DN10:DR10"/>
    <mergeCell ref="DS10:DW10"/>
    <mergeCell ref="DX10:EB10"/>
    <mergeCell ref="EC10:EG10"/>
    <mergeCell ref="EH10:EL10"/>
    <mergeCell ref="EM10:EQ10"/>
    <mergeCell ref="FG9:FK9"/>
    <mergeCell ref="EC9:EG9"/>
    <mergeCell ref="EH9:EL9"/>
    <mergeCell ref="EM9:EQ9"/>
    <mergeCell ref="ER9:EV9"/>
    <mergeCell ref="EW9:FA9"/>
    <mergeCell ref="FB9:FF9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A5:D5"/>
    <mergeCell ref="E5:Q5"/>
    <mergeCell ref="A8:A11"/>
    <mergeCell ref="B8:D10"/>
    <mergeCell ref="E8:Q10"/>
    <mergeCell ref="A1:Q1"/>
    <mergeCell ref="A3:D3"/>
    <mergeCell ref="E3:Q3"/>
    <mergeCell ref="X3:Z3"/>
    <mergeCell ref="X4:Z4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2022-06-17T17:07:44Z</dcterms:modified>
</cp:coreProperties>
</file>